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405" windowWidth="9720" windowHeight="7320" activeTab="0"/>
  </bookViews>
  <sheets>
    <sheet name="příjmy 06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<sst xmlns="http://schemas.openxmlformats.org/spreadsheetml/2006/main" count="46" uniqueCount="38">
  <si>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ÚTVARY  ORGANIZACE</t>
  </si>
  <si>
    <t>N á z e v   p o l o ž k y</t>
  </si>
  <si>
    <t>NÁKLADY CELKEM</t>
  </si>
  <si>
    <t>HOSPODÁŘSKÝ VÝSLEDEK</t>
  </si>
  <si>
    <t>Vypracoval: Ing. Irena Náměstková</t>
  </si>
  <si>
    <t xml:space="preserve"> Dejvické divadlo, o.p.s., Zelená 1084/15a,160 00 Praha 6</t>
  </si>
  <si>
    <t>(tis. Kč)</t>
  </si>
  <si>
    <t>hlavní činnost</t>
  </si>
  <si>
    <t>Úroky</t>
  </si>
  <si>
    <t xml:space="preserve">        Dejvické divadlo </t>
  </si>
  <si>
    <t xml:space="preserve"> Příspěvek Městské části Praha 6</t>
  </si>
  <si>
    <t>Tržby celkem</t>
  </si>
  <si>
    <t>z toho:  - kurzovné- Rosénka</t>
  </si>
  <si>
    <t xml:space="preserve">              - vstupné</t>
  </si>
  <si>
    <t xml:space="preserve">              - za zájezdová vystoupení</t>
  </si>
  <si>
    <t>Příspěvky z veřejných zdrojů celkem</t>
  </si>
  <si>
    <t>z toho : - příspěvek Městské části Praha 6</t>
  </si>
  <si>
    <t xml:space="preserve">             - neinvestiční dotace MK ČR ze SR</t>
  </si>
  <si>
    <t>P ř í j m y   c e l k e m</t>
  </si>
  <si>
    <t xml:space="preserve">  ROSÉNKA</t>
  </si>
  <si>
    <t xml:space="preserve">         Útvar správy</t>
  </si>
  <si>
    <t xml:space="preserve">    Organizace celkem</t>
  </si>
  <si>
    <t xml:space="preserve">        Zkušebna DD</t>
  </si>
  <si>
    <t>tab.č.2 b</t>
  </si>
  <si>
    <t>Výsledný rozdíl</t>
  </si>
  <si>
    <t xml:space="preserve">              - pronájmy a ostatní služby</t>
  </si>
  <si>
    <t xml:space="preserve">              - reklama</t>
  </si>
  <si>
    <t xml:space="preserve">              - agentážní činnost</t>
  </si>
  <si>
    <t>TRŽBY CELKEM  vč.úroků,darů a jin.ost.v.</t>
  </si>
  <si>
    <t>V Praze dne: 3.2.2007</t>
  </si>
  <si>
    <t>Jiné ost.výnosy ,tržby z prodaného mat.</t>
  </si>
  <si>
    <t>Dary</t>
  </si>
  <si>
    <t xml:space="preserve">             - účelová dotace MHMP</t>
  </si>
  <si>
    <t>Dotace MKČR ze SR</t>
  </si>
  <si>
    <t>Účelová dotace MHMP</t>
  </si>
  <si>
    <t>Hospodářský výsledek  v členění na hlavní a doplňkovou činnost v roce 2006</t>
  </si>
  <si>
    <t xml:space="preserve">                                                                                                   Příjmy v hlavní a tržby v doplňkové činnosti  v roce 2006</t>
  </si>
  <si>
    <t>doplňková čin.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</si>
</sst>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1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4"/>
      <name val="Helvetica CE"/>
      <family val="0"/>
    </font>
    <font>
      <b/>
      <sz val="12"/>
      <name val="Helvetica CE"/>
      <family val="0"/>
    </font>
    <font>
      <sz val="10"/>
      <name val="Helvetica CE"/>
      <family val="0"/>
    </font>
    <font>
      <b/>
      <sz val="18"/>
      <name val="Helvetica CE"/>
      <family val="0"/>
    </font>
    <font>
      <sz val="18"/>
      <name val="Helvetica CE"/>
      <family val="0"/>
    </font>
    <font>
      <b/>
      <sz val="16"/>
      <name val="Helvetica CE"/>
      <family val="0"/>
    </font>
    <font>
      <sz val="16"/>
      <name val="Helvetica CE"/>
      <family val="0"/>
    </font>
    <font>
      <b/>
      <sz val="20"/>
      <name val="Helvetica CE"/>
      <family val="0"/>
    </font>
    <font>
      <sz val="20"/>
      <name val="Helvetica CE"/>
      <family val="0"/>
    </font>
    <font>
      <b/>
      <sz val="20"/>
      <name val="Geneva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3" fontId="12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fill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3" fontId="16" fillId="0" borderId="20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left"/>
    </xf>
    <xf numFmtId="3" fontId="17" fillId="0" borderId="22" xfId="0" applyNumberFormat="1" applyFont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 horizontal="left"/>
    </xf>
    <xf numFmtId="3" fontId="17" fillId="0" borderId="27" xfId="0" applyNumberFormat="1" applyFont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 horizontal="center"/>
    </xf>
    <xf numFmtId="3" fontId="17" fillId="0" borderId="29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left"/>
    </xf>
    <xf numFmtId="3" fontId="17" fillId="0" borderId="7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32" xfId="0" applyNumberFormat="1" applyFont="1" applyBorder="1" applyAlignment="1">
      <alignment horizontal="center"/>
    </xf>
    <xf numFmtId="3" fontId="17" fillId="0" borderId="33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/>
    </xf>
    <xf numFmtId="3" fontId="16" fillId="0" borderId="35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3" fontId="16" fillId="0" borderId="37" xfId="0" applyNumberFormat="1" applyFont="1" applyBorder="1" applyAlignment="1">
      <alignment horizontal="center"/>
    </xf>
    <xf numFmtId="3" fontId="16" fillId="0" borderId="38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7" fillId="0" borderId="44" xfId="0" applyNumberFormat="1" applyFont="1" applyBorder="1" applyAlignment="1">
      <alignment horizontal="center"/>
    </xf>
    <xf numFmtId="3" fontId="17" fillId="0" borderId="45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3" fontId="17" fillId="0" borderId="49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3" fontId="16" fillId="0" borderId="50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2" xfId="0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1" xfId="0" applyFont="1" applyBorder="1" applyAlignment="1">
      <alignment/>
    </xf>
    <xf numFmtId="3" fontId="17" fillId="0" borderId="58" xfId="0" applyNumberFormat="1" applyFont="1" applyBorder="1" applyAlignment="1">
      <alignment horizontal="center"/>
    </xf>
    <xf numFmtId="3" fontId="17" fillId="0" borderId="56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5" xfId="0" applyFont="1" applyBorder="1" applyAlignment="1">
      <alignment/>
    </xf>
    <xf numFmtId="0" fontId="7" fillId="0" borderId="50" xfId="0" applyFont="1" applyBorder="1" applyAlignment="1">
      <alignment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tabSelected="1" workbookViewId="0" topLeftCell="B1">
      <selection activeCell="L39" sqref="L39"/>
    </sheetView>
  </sheetViews>
  <sheetFormatPr defaultColWidth="9.00390625" defaultRowHeight="12.75"/>
  <cols>
    <col min="1" max="1" width="41.125" style="1" customWidth="1"/>
    <col min="2" max="2" width="12.75390625" style="17" customWidth="1"/>
    <col min="3" max="3" width="11.875" style="1" customWidth="1"/>
    <col min="4" max="4" width="11.75390625" style="1" customWidth="1"/>
    <col min="5" max="5" width="12.00390625" style="1" customWidth="1"/>
    <col min="6" max="6" width="12.125" style="1" customWidth="1"/>
    <col min="7" max="7" width="11.25390625" style="1" customWidth="1"/>
    <col min="8" max="8" width="12.25390625" style="1" customWidth="1"/>
    <col min="9" max="10" width="12.375" style="1" customWidth="1"/>
    <col min="11" max="16384" width="10.75390625" style="1" customWidth="1"/>
  </cols>
  <sheetData>
    <row r="2" spans="1:10" s="10" customFormat="1" ht="18">
      <c r="A2" s="10" t="s">
        <v>5</v>
      </c>
      <c r="B2" s="111"/>
      <c r="J2" s="112"/>
    </row>
    <row r="3" ht="12.75">
      <c r="J3" s="34" t="s">
        <v>23</v>
      </c>
    </row>
    <row r="4" spans="1:3" s="106" customFormat="1" ht="26.25">
      <c r="A4" s="106" t="s">
        <v>36</v>
      </c>
      <c r="B4" s="107"/>
      <c r="C4" s="108"/>
    </row>
    <row r="5" ht="12" thickBot="1">
      <c r="J5" s="1" t="s">
        <v>6</v>
      </c>
    </row>
    <row r="6" spans="1:10" s="2" customFormat="1" ht="14.25" customHeight="1">
      <c r="A6" s="119" t="s">
        <v>0</v>
      </c>
      <c r="B6" s="22" t="s">
        <v>20</v>
      </c>
      <c r="C6" s="23"/>
      <c r="D6" s="24" t="s">
        <v>19</v>
      </c>
      <c r="E6" s="25" t="s">
        <v>9</v>
      </c>
      <c r="F6" s="26"/>
      <c r="G6" s="27" t="s">
        <v>22</v>
      </c>
      <c r="H6" s="28"/>
      <c r="I6" s="24" t="s">
        <v>21</v>
      </c>
      <c r="J6" s="29"/>
    </row>
    <row r="7" spans="1:10" s="3" customFormat="1" ht="11.25" thickBot="1">
      <c r="A7" s="12" t="s">
        <v>1</v>
      </c>
      <c r="B7" s="18" t="s">
        <v>7</v>
      </c>
      <c r="C7" s="14" t="s">
        <v>37</v>
      </c>
      <c r="D7" s="13" t="s">
        <v>7</v>
      </c>
      <c r="E7" s="15" t="s">
        <v>7</v>
      </c>
      <c r="F7" s="14" t="s">
        <v>37</v>
      </c>
      <c r="G7" s="16" t="s">
        <v>7</v>
      </c>
      <c r="H7" s="14" t="s">
        <v>37</v>
      </c>
      <c r="I7" s="13" t="s">
        <v>7</v>
      </c>
      <c r="J7" s="14" t="s">
        <v>37</v>
      </c>
    </row>
    <row r="8" spans="1:14" s="3" customFormat="1" ht="21.75" customHeight="1" thickBot="1">
      <c r="A8" s="20" t="s">
        <v>11</v>
      </c>
      <c r="B8" s="39">
        <f>+B15+B17</f>
        <v>0</v>
      </c>
      <c r="C8" s="39">
        <f aca="true" t="shared" si="0" ref="C8:J8">SUM(C9:C14)</f>
        <v>0</v>
      </c>
      <c r="D8" s="39">
        <f t="shared" si="0"/>
        <v>376</v>
      </c>
      <c r="E8" s="39">
        <f t="shared" si="0"/>
        <v>6797</v>
      </c>
      <c r="F8" s="39">
        <f t="shared" si="0"/>
        <v>833</v>
      </c>
      <c r="G8" s="39">
        <f t="shared" si="0"/>
        <v>0</v>
      </c>
      <c r="H8" s="39">
        <f t="shared" si="0"/>
        <v>166</v>
      </c>
      <c r="I8" s="39">
        <f t="shared" si="0"/>
        <v>7173</v>
      </c>
      <c r="J8" s="39">
        <f t="shared" si="0"/>
        <v>999</v>
      </c>
      <c r="K8" s="33"/>
      <c r="L8" s="32"/>
      <c r="M8" s="32"/>
      <c r="N8" s="1"/>
    </row>
    <row r="9" spans="1:10" ht="20.25">
      <c r="A9" s="117" t="s">
        <v>12</v>
      </c>
      <c r="B9" s="40"/>
      <c r="C9" s="41"/>
      <c r="D9" s="42">
        <v>250</v>
      </c>
      <c r="E9" s="43"/>
      <c r="F9" s="43"/>
      <c r="G9" s="44"/>
      <c r="H9" s="42"/>
      <c r="I9" s="43">
        <f aca="true" t="shared" si="1" ref="I9:I22">SUM(B9+D9+E9+G9)</f>
        <v>250</v>
      </c>
      <c r="J9" s="45">
        <f aca="true" t="shared" si="2" ref="J9:J22">SUM(C9+F9+H9)</f>
        <v>0</v>
      </c>
    </row>
    <row r="10" spans="1:10" ht="20.25">
      <c r="A10" s="116" t="s">
        <v>13</v>
      </c>
      <c r="B10" s="46"/>
      <c r="C10" s="47"/>
      <c r="D10" s="48">
        <v>126</v>
      </c>
      <c r="E10" s="49">
        <v>4721</v>
      </c>
      <c r="F10" s="49"/>
      <c r="G10" s="50"/>
      <c r="H10" s="48"/>
      <c r="I10" s="43">
        <f t="shared" si="1"/>
        <v>4847</v>
      </c>
      <c r="J10" s="51">
        <f t="shared" si="2"/>
        <v>0</v>
      </c>
    </row>
    <row r="11" spans="1:10" ht="20.25">
      <c r="A11" s="116" t="s">
        <v>14</v>
      </c>
      <c r="B11" s="46"/>
      <c r="C11" s="47"/>
      <c r="D11" s="48"/>
      <c r="E11" s="49">
        <v>2076</v>
      </c>
      <c r="F11" s="49"/>
      <c r="G11" s="50"/>
      <c r="H11" s="48"/>
      <c r="I11" s="43">
        <f t="shared" si="1"/>
        <v>2076</v>
      </c>
      <c r="J11" s="51">
        <f t="shared" si="2"/>
        <v>0</v>
      </c>
    </row>
    <row r="12" spans="1:10" ht="20.25">
      <c r="A12" s="116" t="s">
        <v>25</v>
      </c>
      <c r="B12" s="46"/>
      <c r="C12" s="47"/>
      <c r="D12" s="48"/>
      <c r="E12" s="49"/>
      <c r="F12" s="49">
        <v>281</v>
      </c>
      <c r="G12" s="50"/>
      <c r="H12" s="48">
        <v>166</v>
      </c>
      <c r="I12" s="43">
        <f>SUM(B12+D12+E12+G12)</f>
        <v>0</v>
      </c>
      <c r="J12" s="51">
        <f>SUM(C12+F12+H12)</f>
        <v>447</v>
      </c>
    </row>
    <row r="13" spans="1:10" ht="20.25">
      <c r="A13" s="118" t="s">
        <v>26</v>
      </c>
      <c r="B13" s="52"/>
      <c r="C13" s="53"/>
      <c r="D13" s="54"/>
      <c r="E13" s="55"/>
      <c r="F13" s="55">
        <v>526</v>
      </c>
      <c r="G13" s="56"/>
      <c r="H13" s="54"/>
      <c r="I13" s="57">
        <f>SUM(B13+D13+E13+G13)</f>
        <v>0</v>
      </c>
      <c r="J13" s="58">
        <f>SUM(C13+F13+H13)</f>
        <v>526</v>
      </c>
    </row>
    <row r="14" spans="1:10" ht="21" thickBot="1">
      <c r="A14" s="118" t="s">
        <v>27</v>
      </c>
      <c r="B14" s="52"/>
      <c r="C14" s="53"/>
      <c r="D14" s="54"/>
      <c r="E14" s="55"/>
      <c r="F14" s="55">
        <v>26</v>
      </c>
      <c r="G14" s="56"/>
      <c r="H14" s="54"/>
      <c r="I14" s="56">
        <f t="shared" si="1"/>
        <v>0</v>
      </c>
      <c r="J14" s="58">
        <f t="shared" si="2"/>
        <v>26</v>
      </c>
    </row>
    <row r="15" spans="1:10" ht="21" thickBot="1">
      <c r="A15" s="113" t="s">
        <v>30</v>
      </c>
      <c r="B15" s="39"/>
      <c r="C15" s="59"/>
      <c r="D15" s="60"/>
      <c r="E15" s="39">
        <v>48</v>
      </c>
      <c r="F15" s="39"/>
      <c r="G15" s="61"/>
      <c r="H15" s="60"/>
      <c r="I15" s="61">
        <f>SUM(B15+D15+E15+G15)</f>
        <v>48</v>
      </c>
      <c r="J15" s="62">
        <f>SUM(C15+F15+H15)</f>
        <v>0</v>
      </c>
    </row>
    <row r="16" spans="1:10" ht="21" thickBot="1">
      <c r="A16" s="113" t="s">
        <v>8</v>
      </c>
      <c r="B16" s="39">
        <v>2</v>
      </c>
      <c r="C16" s="59"/>
      <c r="D16" s="60"/>
      <c r="E16" s="39"/>
      <c r="F16" s="39"/>
      <c r="G16" s="61"/>
      <c r="H16" s="60"/>
      <c r="I16" s="61">
        <f t="shared" si="1"/>
        <v>2</v>
      </c>
      <c r="J16" s="62">
        <f t="shared" si="2"/>
        <v>0</v>
      </c>
    </row>
    <row r="17" spans="1:10" ht="21" thickBot="1">
      <c r="A17" s="113" t="s">
        <v>31</v>
      </c>
      <c r="B17" s="39"/>
      <c r="C17" s="59"/>
      <c r="D17" s="60"/>
      <c r="E17" s="39">
        <v>1195</v>
      </c>
      <c r="F17" s="39"/>
      <c r="G17" s="61"/>
      <c r="H17" s="60"/>
      <c r="I17" s="61">
        <f>SUM(B17+D17+E17+G17)</f>
        <v>1195</v>
      </c>
      <c r="J17" s="62">
        <f>SUM(C17+F17+H17)</f>
        <v>0</v>
      </c>
    </row>
    <row r="18" spans="1:10" ht="22.5" customHeight="1" thickBot="1">
      <c r="A18" s="115" t="s">
        <v>28</v>
      </c>
      <c r="B18" s="63">
        <v>2</v>
      </c>
      <c r="C18" s="64">
        <v>0</v>
      </c>
      <c r="D18" s="65">
        <v>376</v>
      </c>
      <c r="E18" s="63">
        <v>8040</v>
      </c>
      <c r="F18" s="66">
        <v>833</v>
      </c>
      <c r="G18" s="64"/>
      <c r="H18" s="66">
        <v>166</v>
      </c>
      <c r="I18" s="67">
        <f>SUM(B18+D18+E18+G18)</f>
        <v>8418</v>
      </c>
      <c r="J18" s="62">
        <f>SUM(C18+F18+H18)</f>
        <v>999</v>
      </c>
    </row>
    <row r="19" spans="1:10" ht="21.75" customHeight="1" thickBot="1">
      <c r="A19" s="113" t="s">
        <v>15</v>
      </c>
      <c r="B19" s="39">
        <f>SUM(B20:B22)</f>
        <v>2887</v>
      </c>
      <c r="C19" s="39"/>
      <c r="D19" s="68">
        <f>SUM(D20:D22)</f>
        <v>610</v>
      </c>
      <c r="E19" s="69">
        <f>SUM(E20:E22)</f>
        <v>10834</v>
      </c>
      <c r="F19" s="39"/>
      <c r="G19" s="61">
        <f>SUM(G20:G22)</f>
        <v>482</v>
      </c>
      <c r="H19" s="59"/>
      <c r="I19" s="39">
        <f>SUM(I20:I22)</f>
        <v>14813</v>
      </c>
      <c r="J19" s="62">
        <f t="shared" si="2"/>
        <v>0</v>
      </c>
    </row>
    <row r="20" spans="1:10" ht="20.25">
      <c r="A20" s="117" t="s">
        <v>16</v>
      </c>
      <c r="B20" s="43">
        <v>2887</v>
      </c>
      <c r="C20" s="43"/>
      <c r="D20" s="70">
        <v>610</v>
      </c>
      <c r="E20" s="71">
        <v>6752</v>
      </c>
      <c r="F20" s="43"/>
      <c r="G20" s="72">
        <v>482</v>
      </c>
      <c r="H20" s="41"/>
      <c r="I20" s="43">
        <f t="shared" si="1"/>
        <v>10731</v>
      </c>
      <c r="J20" s="45">
        <f t="shared" si="2"/>
        <v>0</v>
      </c>
    </row>
    <row r="21" spans="1:10" ht="20.25">
      <c r="A21" s="116" t="s">
        <v>32</v>
      </c>
      <c r="B21" s="43"/>
      <c r="C21" s="43"/>
      <c r="D21" s="70"/>
      <c r="E21" s="71">
        <v>1770</v>
      </c>
      <c r="F21" s="43"/>
      <c r="G21" s="73"/>
      <c r="H21" s="41"/>
      <c r="I21" s="43">
        <f t="shared" si="1"/>
        <v>1770</v>
      </c>
      <c r="J21" s="74"/>
    </row>
    <row r="22" spans="1:10" ht="21" thickBot="1">
      <c r="A22" s="116" t="s">
        <v>17</v>
      </c>
      <c r="B22" s="46"/>
      <c r="C22" s="49"/>
      <c r="D22" s="75"/>
      <c r="E22" s="76">
        <v>2312</v>
      </c>
      <c r="F22" s="49"/>
      <c r="G22" s="77"/>
      <c r="H22" s="47"/>
      <c r="I22" s="57">
        <f t="shared" si="1"/>
        <v>2312</v>
      </c>
      <c r="J22" s="58">
        <f t="shared" si="2"/>
        <v>0</v>
      </c>
    </row>
    <row r="23" spans="1:10" s="2" customFormat="1" ht="21" thickBot="1">
      <c r="A23" s="113" t="s">
        <v>18</v>
      </c>
      <c r="B23" s="69">
        <f>SUM(B18+B19)</f>
        <v>2889</v>
      </c>
      <c r="C23" s="59">
        <f>SUM(C18+C19)</f>
        <v>0</v>
      </c>
      <c r="D23" s="68">
        <f>SUM(D18+D19)</f>
        <v>986</v>
      </c>
      <c r="E23" s="69">
        <f>SUM(E18+E19)</f>
        <v>18874</v>
      </c>
      <c r="F23" s="39">
        <f>SUM(F8+F16+F19)</f>
        <v>833</v>
      </c>
      <c r="G23" s="61">
        <f>SUM(G8+G16+G19)</f>
        <v>482</v>
      </c>
      <c r="H23" s="39">
        <f>SUM(H18+H19)</f>
        <v>166</v>
      </c>
      <c r="I23" s="39">
        <f>SUM(I18+I19)</f>
        <v>23231</v>
      </c>
      <c r="J23" s="62">
        <f>SUM(J8+J16+J19)</f>
        <v>999</v>
      </c>
    </row>
    <row r="24" spans="8:10" ht="12.75">
      <c r="H24" s="5"/>
      <c r="I24" s="6"/>
      <c r="J24" s="7"/>
    </row>
    <row r="26" spans="1:2" s="110" customFormat="1" ht="23.25">
      <c r="A26" s="109" t="s">
        <v>35</v>
      </c>
      <c r="B26" s="38"/>
    </row>
    <row r="27" ht="9.75" customHeight="1" thickBot="1"/>
    <row r="28" spans="1:11" s="31" customFormat="1" ht="18.75" customHeight="1" thickBot="1">
      <c r="A28" s="30" t="s">
        <v>2</v>
      </c>
      <c r="B28" s="78">
        <v>2889</v>
      </c>
      <c r="C28" s="79">
        <v>33</v>
      </c>
      <c r="D28" s="80">
        <v>986</v>
      </c>
      <c r="E28" s="78">
        <v>18874</v>
      </c>
      <c r="F28" s="81">
        <v>89</v>
      </c>
      <c r="G28" s="79">
        <v>482</v>
      </c>
      <c r="H28" s="81">
        <v>241</v>
      </c>
      <c r="I28" s="68">
        <f>SUM(B28+D28+E28+G28)</f>
        <v>23231</v>
      </c>
      <c r="J28" s="82">
        <f>SUM(C28+F28+H28)</f>
        <v>363</v>
      </c>
      <c r="K28" s="21"/>
    </row>
    <row r="29" spans="1:10" s="2" customFormat="1" ht="17.25" customHeight="1" thickBot="1">
      <c r="A29" s="115" t="s">
        <v>28</v>
      </c>
      <c r="B29" s="63">
        <v>2</v>
      </c>
      <c r="C29" s="64">
        <v>0</v>
      </c>
      <c r="D29" s="65">
        <v>376</v>
      </c>
      <c r="E29" s="63">
        <v>8040</v>
      </c>
      <c r="F29" s="66">
        <v>833</v>
      </c>
      <c r="G29" s="64"/>
      <c r="H29" s="66">
        <v>166</v>
      </c>
      <c r="I29" s="67">
        <f>SUM(B29+D29+E29+G29)</f>
        <v>8418</v>
      </c>
      <c r="J29" s="83">
        <f>SUM(C29+F29+H29)</f>
        <v>999</v>
      </c>
    </row>
    <row r="30" spans="1:10" ht="24.75" customHeight="1" thickBot="1" thickTop="1">
      <c r="A30" s="8" t="s">
        <v>24</v>
      </c>
      <c r="B30" s="84">
        <f aca="true" t="shared" si="3" ref="B30:J30">SUM(B29-B28)</f>
        <v>-2887</v>
      </c>
      <c r="C30" s="84">
        <f t="shared" si="3"/>
        <v>-33</v>
      </c>
      <c r="D30" s="84">
        <f t="shared" si="3"/>
        <v>-610</v>
      </c>
      <c r="E30" s="84">
        <f t="shared" si="3"/>
        <v>-10834</v>
      </c>
      <c r="F30" s="84">
        <f t="shared" si="3"/>
        <v>744</v>
      </c>
      <c r="G30" s="84">
        <f t="shared" si="3"/>
        <v>-482</v>
      </c>
      <c r="H30" s="84">
        <f t="shared" si="3"/>
        <v>-75</v>
      </c>
      <c r="I30" s="84">
        <f t="shared" si="3"/>
        <v>-14813</v>
      </c>
      <c r="J30" s="85">
        <f t="shared" si="3"/>
        <v>636</v>
      </c>
    </row>
    <row r="31" spans="1:10" ht="18.75" customHeight="1" thickBot="1" thickTop="1">
      <c r="A31" s="9" t="s">
        <v>10</v>
      </c>
      <c r="B31" s="86">
        <v>2887</v>
      </c>
      <c r="C31" s="87"/>
      <c r="D31" s="88">
        <v>610</v>
      </c>
      <c r="E31" s="89">
        <v>6752</v>
      </c>
      <c r="F31" s="90"/>
      <c r="G31" s="89">
        <v>482</v>
      </c>
      <c r="H31" s="90"/>
      <c r="I31" s="91">
        <f>SUM(B31+D31+E31+G31)</f>
        <v>10731</v>
      </c>
      <c r="J31" s="92"/>
    </row>
    <row r="32" spans="1:10" ht="18.75" customHeight="1" thickBot="1" thickTop="1">
      <c r="A32" s="11" t="s">
        <v>34</v>
      </c>
      <c r="B32" s="93"/>
      <c r="C32" s="94"/>
      <c r="D32" s="95"/>
      <c r="E32" s="96">
        <v>1770</v>
      </c>
      <c r="F32" s="97"/>
      <c r="G32" s="96"/>
      <c r="H32" s="97"/>
      <c r="I32" s="91">
        <f>SUM(B32+D32+E32+G32)</f>
        <v>1770</v>
      </c>
      <c r="J32" s="98"/>
    </row>
    <row r="33" spans="1:10" ht="18" customHeight="1" thickBot="1" thickTop="1">
      <c r="A33" s="11" t="s">
        <v>33</v>
      </c>
      <c r="B33" s="93"/>
      <c r="C33" s="94"/>
      <c r="D33" s="95"/>
      <c r="E33" s="96">
        <v>2312</v>
      </c>
      <c r="F33" s="97"/>
      <c r="G33" s="96"/>
      <c r="H33" s="97"/>
      <c r="I33" s="99">
        <f>SUM(B33+D33+E33+G33)</f>
        <v>2312</v>
      </c>
      <c r="J33" s="98"/>
    </row>
    <row r="34" spans="1:10" ht="21.75" thickBot="1" thickTop="1">
      <c r="A34" s="114" t="s">
        <v>3</v>
      </c>
      <c r="B34" s="84">
        <v>0</v>
      </c>
      <c r="C34" s="100">
        <v>-33</v>
      </c>
      <c r="D34" s="101">
        <v>0</v>
      </c>
      <c r="E34" s="102">
        <v>0</v>
      </c>
      <c r="F34" s="103">
        <v>744</v>
      </c>
      <c r="G34" s="102">
        <v>0</v>
      </c>
      <c r="H34" s="103">
        <v>-75</v>
      </c>
      <c r="I34" s="104">
        <v>0</v>
      </c>
      <c r="J34" s="105">
        <v>636</v>
      </c>
    </row>
    <row r="35" ht="12" thickTop="1"/>
    <row r="36" spans="1:11" ht="12">
      <c r="A36" s="4"/>
      <c r="B36" s="19"/>
      <c r="C36" s="4"/>
      <c r="D36" s="4"/>
      <c r="E36" s="4"/>
      <c r="F36" s="4"/>
      <c r="G36" s="4"/>
      <c r="H36" s="4"/>
      <c r="I36" s="4"/>
      <c r="J36" s="4"/>
      <c r="K36" s="4"/>
    </row>
    <row r="37" spans="1:11" ht="12">
      <c r="A37" s="4"/>
      <c r="B37" s="19"/>
      <c r="C37" s="4"/>
      <c r="D37" s="4"/>
      <c r="E37" s="4"/>
      <c r="F37" s="4"/>
      <c r="G37" s="4"/>
      <c r="H37" s="4"/>
      <c r="I37" s="4"/>
      <c r="J37" s="4"/>
      <c r="K37" s="4"/>
    </row>
    <row r="41" spans="1:2" s="35" customFormat="1" ht="12.75">
      <c r="A41" s="35" t="s">
        <v>4</v>
      </c>
      <c r="B41" s="36"/>
    </row>
    <row r="42" spans="1:2" s="35" customFormat="1" ht="12.75">
      <c r="A42" s="37" t="s">
        <v>29</v>
      </c>
      <c r="B42" s="36"/>
    </row>
  </sheetData>
  <printOptions horizontalCentered="1"/>
  <pageMargins left="0.3937007874015748" right="0.3937007874015748" top="0.984251968503937" bottom="0.984251968503937" header="0.4921259845" footer="0.4921259845"/>
  <pageSetup fitToHeight="1" fitToWidth="1" horizontalDpi="120" verticalDpi="12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Měřičková</cp:lastModifiedBy>
  <cp:lastPrinted>2007-02-03T18:50:13Z</cp:lastPrinted>
  <dcterms:created xsi:type="dcterms:W3CDTF">2000-07-12T21:35:06Z</dcterms:created>
  <dcterms:modified xsi:type="dcterms:W3CDTF">2007-02-08T10:33:50Z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-1458484545</vt:i4>
  </property>
  <property fmtid="{D5CDD505-2E9C-101B-9397-08002B2CF9AE}" pid="3" name="_EmailSubject">
    <vt:lpwstr/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-2131996613</vt:i4>
  </property>
</Properties>
</file>