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Ukazatele" sheetId="1" r:id="rId1"/>
    <sheet name="Vyúčtování FP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<sst xmlns="http://schemas.openxmlformats.org/spreadsheetml/2006/main" count="75" uniqueCount="68">
  <si>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z toho:</t>
  </si>
  <si>
    <t>ostatní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</si>
  <si>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</si>
  <si>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</si>
  <si>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</si>
  <si>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</si>
  <si>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</si>
  <si>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</si>
  <si>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</si>
  <si>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</si>
  <si>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</si>
  <si>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Dne: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</si>
  <si>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</si>
  <si>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</si>
  <si>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</si>
  <si>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</si>
  <si>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</si>
  <si>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</si>
  <si>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</si>
  <si>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</si>
  <si>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</si>
  <si>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</si>
  <si>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plán</t>
  </si>
  <si>
    <t>skutečnost</t>
  </si>
  <si>
    <t>Celkový počet představení na vlastní scéně</t>
  </si>
  <si>
    <t>Počet představení na zájezdech</t>
  </si>
  <si>
    <t>Počet premiér vlastního souboru</t>
  </si>
  <si>
    <t>Celkový počet diváků (z řádku 2)</t>
  </si>
  <si>
    <t>Procento návštěvnosti (podle řádku 2 a 8)</t>
  </si>
  <si>
    <t>řádek</t>
  </si>
  <si>
    <t>Výkonové ukazatele Dejvického divadla, o.p.s. za období od 1. 7. do 31. 12. 2004</t>
  </si>
  <si>
    <t>Počet představení souboru Rosénka</t>
  </si>
  <si>
    <t xml:space="preserve">            b) spolupořadatelství - koprodukce</t>
  </si>
  <si>
    <t xml:space="preserve">                 z toho počet představení pro děti </t>
  </si>
  <si>
    <t xml:space="preserve">            c) pronájmy - hostování cizích souborů</t>
  </si>
  <si>
    <t xml:space="preserve">            a) realizovaných vlastním souborem </t>
  </si>
  <si>
    <t>právní a ek.služby, audit,správa sítě PC</t>
  </si>
  <si>
    <t xml:space="preserve">pojištění (Ford Tranzit+při zájezd.vyst.) </t>
  </si>
  <si>
    <t>odpisy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</si>
  <si>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</si>
  <si>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</si>
  <si>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</si>
  <si>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</si>
  <si>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</si>
  <si>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</si>
  <si>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r>
      <t>Dejvické divadlo, o.p.s</t>
    </r>
    <r>
      <rPr>
        <b/>
        <sz val="11"/>
        <rFont val="Arial"/>
        <family val="2"/>
      </rPr>
      <t>.</t>
    </r>
  </si>
  <si>
    <t>Příspěvek Městské části Praha 6</t>
  </si>
  <si>
    <t>Tržby celkem</t>
  </si>
  <si>
    <t xml:space="preserve">Dotace MK ČR ze SR </t>
  </si>
  <si>
    <t>Hospodářský  výsledek</t>
  </si>
  <si>
    <t>tab.č.3</t>
  </si>
  <si>
    <t>platba za nezaměstnávání osob se ZPS</t>
  </si>
  <si>
    <t>MČ Praha 6</t>
  </si>
  <si>
    <t xml:space="preserve">  skutečnost </t>
  </si>
  <si>
    <t>MKČR ze SR</t>
  </si>
  <si>
    <t>tržeb DD</t>
  </si>
  <si>
    <t xml:space="preserve">použití </t>
  </si>
  <si>
    <t>použití dotace</t>
  </si>
  <si>
    <t>Plnění  plánu hlavní činnosti v roce 2005 a použití poskytnutých finančních prostředků a tržeb hlavní činnosti Dejvického divadla, o.p.s.</t>
  </si>
  <si>
    <t>použití přísp.</t>
  </si>
  <si>
    <t>hlav. činnost</t>
  </si>
  <si>
    <t xml:space="preserve">pův. plán   </t>
  </si>
  <si>
    <t>upr. plán</t>
  </si>
  <si>
    <t>hlav.činnost</t>
  </si>
  <si>
    <t xml:space="preserve">Úroky + jiné ostatní výnosy </t>
  </si>
  <si>
    <t>grant MÚ hl.m.Prahy na projekt a činnost-předp.</t>
  </si>
  <si>
    <t>zahr.grant MK ČR, MÚ,St.fond kult.-předp.+dary,granty</t>
  </si>
  <si>
    <t>darů,grantů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</si>
</sst>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0" xfId="0" applyFont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83" xfId="0" applyFont="1" applyBorder="1" applyAlignment="1">
      <alignment/>
    </xf>
    <xf numFmtId="0" fontId="6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90" xfId="0" applyFont="1" applyBorder="1" applyAlignment="1">
      <alignment/>
    </xf>
    <xf numFmtId="0" fontId="6" fillId="0" borderId="8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9" fillId="0" borderId="92" xfId="0" applyFont="1" applyBorder="1" applyAlignment="1">
      <alignment horizontal="center" vertical="center" wrapText="1"/>
    </xf>
    <xf numFmtId="0" fontId="10" fillId="0" borderId="9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2">
      <selection activeCell="B19" sqref="B19"/>
    </sheetView>
  </sheetViews>
  <sheetFormatPr defaultColWidth="9.140625" defaultRowHeight="12.75"/>
  <cols>
    <col min="2" max="2" width="50.421875" style="0" customWidth="1"/>
    <col min="3" max="4" width="23.8515625" style="0" customWidth="1"/>
  </cols>
  <sheetData>
    <row r="1" spans="1:4" ht="19.5" customHeight="1" thickBot="1">
      <c r="A1" s="128" t="s">
        <v>30</v>
      </c>
      <c r="B1" s="129"/>
      <c r="C1" s="129"/>
      <c r="D1" s="130"/>
    </row>
    <row r="2" spans="1:4" ht="19.5" customHeight="1" thickBot="1">
      <c r="A2" s="15" t="s">
        <v>29</v>
      </c>
      <c r="B2" s="16"/>
      <c r="C2" s="16" t="s">
        <v>22</v>
      </c>
      <c r="D2" s="17" t="s">
        <v>23</v>
      </c>
    </row>
    <row r="3" spans="1:4" ht="19.5" customHeight="1">
      <c r="A3" s="11">
        <v>1</v>
      </c>
      <c r="B3" s="12" t="s">
        <v>24</v>
      </c>
      <c r="C3" s="13"/>
      <c r="D3" s="14"/>
    </row>
    <row r="4" spans="1:4" ht="19.5" customHeight="1">
      <c r="A4" s="9"/>
      <c r="B4" s="7" t="s">
        <v>0</v>
      </c>
      <c r="C4" s="1"/>
      <c r="D4" s="2"/>
    </row>
    <row r="5" spans="1:4" ht="19.5" customHeight="1">
      <c r="A5" s="9">
        <v>2</v>
      </c>
      <c r="B5" s="7" t="s">
        <v>35</v>
      </c>
      <c r="C5" s="1"/>
      <c r="D5" s="2"/>
    </row>
    <row r="6" spans="1:4" ht="19.5" customHeight="1">
      <c r="A6" s="9">
        <v>3</v>
      </c>
      <c r="B6" s="7" t="s">
        <v>33</v>
      </c>
      <c r="C6" s="1"/>
      <c r="D6" s="2"/>
    </row>
    <row r="7" spans="1:4" ht="19.5" customHeight="1">
      <c r="A7" s="9">
        <v>4</v>
      </c>
      <c r="B7" s="7" t="s">
        <v>32</v>
      </c>
      <c r="C7" s="1"/>
      <c r="D7" s="2"/>
    </row>
    <row r="8" spans="1:4" ht="19.5" customHeight="1">
      <c r="A8" s="9">
        <v>5</v>
      </c>
      <c r="B8" s="7" t="s">
        <v>34</v>
      </c>
      <c r="C8" s="1"/>
      <c r="D8" s="2"/>
    </row>
    <row r="9" spans="1:4" ht="19.5" customHeight="1">
      <c r="A9" s="9">
        <v>6</v>
      </c>
      <c r="B9" s="6" t="s">
        <v>25</v>
      </c>
      <c r="C9" s="1"/>
      <c r="D9" s="2"/>
    </row>
    <row r="10" spans="1:4" ht="19.5" customHeight="1">
      <c r="A10" s="9">
        <v>7</v>
      </c>
      <c r="B10" s="6" t="s">
        <v>26</v>
      </c>
      <c r="C10" s="1"/>
      <c r="D10" s="2"/>
    </row>
    <row r="11" spans="1:4" ht="19.5" customHeight="1">
      <c r="A11" s="9">
        <v>8</v>
      </c>
      <c r="B11" s="6" t="s">
        <v>27</v>
      </c>
      <c r="C11" s="1"/>
      <c r="D11" s="2"/>
    </row>
    <row r="12" spans="1:4" ht="19.5" customHeight="1" thickBot="1">
      <c r="A12" s="10">
        <v>9</v>
      </c>
      <c r="B12" s="8" t="s">
        <v>28</v>
      </c>
      <c r="C12" s="5"/>
      <c r="D12" s="3"/>
    </row>
    <row r="13" spans="1:4" ht="19.5" customHeight="1" thickBot="1">
      <c r="A13" s="10">
        <v>10</v>
      </c>
      <c r="B13" s="8" t="s">
        <v>31</v>
      </c>
      <c r="C13" s="5"/>
      <c r="D13" s="3"/>
    </row>
    <row r="15" spans="1:4" ht="12.75">
      <c r="A15" t="s">
        <v>20</v>
      </c>
      <c r="D15" t="s">
        <v>11</v>
      </c>
    </row>
  </sheetData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I18" sqref="I18"/>
    </sheetView>
  </sheetViews>
  <sheetFormatPr defaultColWidth="9.140625" defaultRowHeight="12.75"/>
  <cols>
    <col min="2" max="2" width="35.00390625" style="0" customWidth="1"/>
    <col min="3" max="3" width="12.140625" style="0" customWidth="1"/>
    <col min="4" max="4" width="11.57421875" style="0" customWidth="1"/>
    <col min="5" max="5" width="12.28125" style="0" customWidth="1"/>
    <col min="6" max="6" width="13.28125" style="0" customWidth="1"/>
    <col min="7" max="7" width="13.57421875" style="0" customWidth="1"/>
    <col min="8" max="8" width="11.8515625" style="0" customWidth="1"/>
    <col min="9" max="9" width="9.421875" style="0" customWidth="1"/>
  </cols>
  <sheetData>
    <row r="1" spans="1:9" ht="36" customHeight="1" thickBot="1">
      <c r="A1" s="131" t="s">
        <v>58</v>
      </c>
      <c r="B1" s="132"/>
      <c r="C1" s="132"/>
      <c r="D1" s="132"/>
      <c r="E1" s="132"/>
      <c r="F1" s="132"/>
      <c r="G1" s="132"/>
      <c r="H1" s="58"/>
      <c r="I1" s="59" t="s">
        <v>50</v>
      </c>
    </row>
    <row r="2" spans="1:9" ht="19.5" customHeight="1" thickTop="1">
      <c r="A2" s="28" t="s">
        <v>21</v>
      </c>
      <c r="B2" s="26"/>
      <c r="C2" s="53" t="s">
        <v>61</v>
      </c>
      <c r="D2" s="53" t="s">
        <v>62</v>
      </c>
      <c r="E2" s="54" t="s">
        <v>53</v>
      </c>
      <c r="F2" s="33" t="s">
        <v>59</v>
      </c>
      <c r="G2" s="50" t="s">
        <v>57</v>
      </c>
      <c r="H2" s="48" t="s">
        <v>56</v>
      </c>
      <c r="I2" s="48" t="s">
        <v>56</v>
      </c>
    </row>
    <row r="3" spans="1:9" ht="19.5" customHeight="1" thickBot="1">
      <c r="A3" s="29" t="s">
        <v>45</v>
      </c>
      <c r="B3" s="19"/>
      <c r="C3" s="55" t="s">
        <v>60</v>
      </c>
      <c r="D3" s="57" t="s">
        <v>63</v>
      </c>
      <c r="E3" s="56" t="s">
        <v>60</v>
      </c>
      <c r="F3" s="52" t="s">
        <v>52</v>
      </c>
      <c r="G3" s="51" t="s">
        <v>54</v>
      </c>
      <c r="H3" s="49" t="s">
        <v>67</v>
      </c>
      <c r="I3" s="49" t="s">
        <v>55</v>
      </c>
    </row>
    <row r="4" spans="1:9" ht="19.5" customHeight="1" thickBot="1" thickTop="1">
      <c r="A4" s="20" t="s">
        <v>12</v>
      </c>
      <c r="B4" s="25"/>
      <c r="C4" s="60">
        <f aca="true" t="shared" si="0" ref="C4:I4">SUM(C5+C9+C16+C21+C22)</f>
        <v>20982</v>
      </c>
      <c r="D4" s="61">
        <f t="shared" si="0"/>
        <v>20225</v>
      </c>
      <c r="E4" s="62">
        <f t="shared" si="0"/>
        <v>19119</v>
      </c>
      <c r="F4" s="63">
        <f t="shared" si="0"/>
        <v>12600</v>
      </c>
      <c r="G4" s="64">
        <f t="shared" si="0"/>
        <v>906</v>
      </c>
      <c r="H4" s="65">
        <f t="shared" si="0"/>
        <v>174</v>
      </c>
      <c r="I4" s="65">
        <f t="shared" si="0"/>
        <v>5439</v>
      </c>
    </row>
    <row r="5" spans="1:9" ht="19.5" customHeight="1" thickBot="1" thickTop="1">
      <c r="A5" s="46" t="s">
        <v>14</v>
      </c>
      <c r="B5" s="47"/>
      <c r="C5" s="66">
        <f aca="true" t="shared" si="1" ref="C5:I5">SUM(C6:C8)</f>
        <v>1419</v>
      </c>
      <c r="D5" s="67">
        <f t="shared" si="1"/>
        <v>968</v>
      </c>
      <c r="E5" s="68">
        <f t="shared" si="1"/>
        <v>1146</v>
      </c>
      <c r="F5" s="69">
        <f t="shared" si="1"/>
        <v>1072</v>
      </c>
      <c r="G5" s="70">
        <f t="shared" si="1"/>
        <v>74</v>
      </c>
      <c r="H5" s="70">
        <f t="shared" si="1"/>
        <v>0</v>
      </c>
      <c r="I5" s="70">
        <f t="shared" si="1"/>
        <v>0</v>
      </c>
    </row>
    <row r="6" spans="1:9" ht="19.5" customHeight="1">
      <c r="A6" s="36" t="s">
        <v>0</v>
      </c>
      <c r="B6" s="35" t="s">
        <v>2</v>
      </c>
      <c r="C6" s="71">
        <v>864</v>
      </c>
      <c r="D6" s="72">
        <v>413</v>
      </c>
      <c r="E6" s="73">
        <v>576</v>
      </c>
      <c r="F6" s="74">
        <v>502</v>
      </c>
      <c r="G6" s="75">
        <v>74</v>
      </c>
      <c r="H6" s="76"/>
      <c r="I6" s="76"/>
    </row>
    <row r="7" spans="1:9" ht="19.5" customHeight="1">
      <c r="A7" s="30"/>
      <c r="B7" s="27" t="s">
        <v>3</v>
      </c>
      <c r="C7" s="77">
        <v>80</v>
      </c>
      <c r="D7" s="78">
        <v>80</v>
      </c>
      <c r="E7" s="79">
        <v>143</v>
      </c>
      <c r="F7" s="80">
        <v>143</v>
      </c>
      <c r="G7" s="75"/>
      <c r="H7" s="76"/>
      <c r="I7" s="76"/>
    </row>
    <row r="8" spans="1:9" ht="19.5" customHeight="1" thickBot="1">
      <c r="A8" s="31"/>
      <c r="B8" s="18" t="s">
        <v>4</v>
      </c>
      <c r="C8" s="81">
        <v>475</v>
      </c>
      <c r="D8" s="82">
        <v>475</v>
      </c>
      <c r="E8" s="83">
        <v>427</v>
      </c>
      <c r="F8" s="74">
        <v>427</v>
      </c>
      <c r="G8" s="75"/>
      <c r="H8" s="76"/>
      <c r="I8" s="76"/>
    </row>
    <row r="9" spans="1:9" ht="19.5" customHeight="1" thickBot="1">
      <c r="A9" s="37" t="s">
        <v>5</v>
      </c>
      <c r="B9" s="38"/>
      <c r="C9" s="84">
        <f aca="true" t="shared" si="2" ref="C9:I9">SUM(C10:C15)</f>
        <v>6748</v>
      </c>
      <c r="D9" s="85">
        <f t="shared" si="2"/>
        <v>7343</v>
      </c>
      <c r="E9" s="86">
        <f t="shared" si="2"/>
        <v>5925</v>
      </c>
      <c r="F9" s="87">
        <f t="shared" si="2"/>
        <v>4881</v>
      </c>
      <c r="G9" s="88">
        <f t="shared" si="2"/>
        <v>832</v>
      </c>
      <c r="H9" s="88">
        <f t="shared" si="2"/>
        <v>174</v>
      </c>
      <c r="I9" s="88">
        <f t="shared" si="2"/>
        <v>38</v>
      </c>
    </row>
    <row r="10" spans="1:9" ht="19.5" customHeight="1">
      <c r="A10" s="36" t="s">
        <v>0</v>
      </c>
      <c r="B10" s="35" t="s">
        <v>6</v>
      </c>
      <c r="C10" s="71">
        <v>540</v>
      </c>
      <c r="D10" s="72">
        <v>460</v>
      </c>
      <c r="E10" s="89">
        <v>416</v>
      </c>
      <c r="F10" s="90">
        <v>416</v>
      </c>
      <c r="G10" s="75"/>
      <c r="H10" s="76"/>
      <c r="I10" s="76"/>
    </row>
    <row r="11" spans="1:9" ht="19.5" customHeight="1">
      <c r="A11" s="30"/>
      <c r="B11" s="27" t="s">
        <v>13</v>
      </c>
      <c r="C11" s="77">
        <v>250</v>
      </c>
      <c r="D11" s="78">
        <v>250</v>
      </c>
      <c r="E11" s="73">
        <v>229</v>
      </c>
      <c r="F11" s="74">
        <v>229</v>
      </c>
      <c r="G11" s="75"/>
      <c r="H11" s="76"/>
      <c r="I11" s="76"/>
    </row>
    <row r="12" spans="1:9" ht="19.5" customHeight="1">
      <c r="A12" s="30"/>
      <c r="B12" s="27" t="s">
        <v>36</v>
      </c>
      <c r="C12" s="77">
        <v>165</v>
      </c>
      <c r="D12" s="78">
        <v>200</v>
      </c>
      <c r="E12" s="79">
        <v>216</v>
      </c>
      <c r="F12" s="80">
        <v>216</v>
      </c>
      <c r="G12" s="75"/>
      <c r="H12" s="76"/>
      <c r="I12" s="76"/>
    </row>
    <row r="13" spans="1:9" ht="19.5" customHeight="1">
      <c r="A13" s="30"/>
      <c r="B13" s="27" t="s">
        <v>7</v>
      </c>
      <c r="C13" s="77">
        <v>65</v>
      </c>
      <c r="D13" s="78">
        <v>45</v>
      </c>
      <c r="E13" s="73">
        <v>83</v>
      </c>
      <c r="F13" s="91">
        <v>45</v>
      </c>
      <c r="G13" s="80"/>
      <c r="H13" s="92"/>
      <c r="I13" s="92">
        <v>38</v>
      </c>
    </row>
    <row r="14" spans="1:9" ht="19.5" customHeight="1">
      <c r="A14" s="30"/>
      <c r="B14" s="27" t="s">
        <v>8</v>
      </c>
      <c r="C14" s="77">
        <v>508</v>
      </c>
      <c r="D14" s="78">
        <v>450</v>
      </c>
      <c r="E14" s="79">
        <v>41</v>
      </c>
      <c r="F14" s="80">
        <v>41</v>
      </c>
      <c r="G14" s="75"/>
      <c r="H14" s="76"/>
      <c r="I14" s="76"/>
    </row>
    <row r="15" spans="1:9" ht="19.5" customHeight="1" thickBot="1">
      <c r="A15" s="31"/>
      <c r="B15" s="18" t="s">
        <v>1</v>
      </c>
      <c r="C15" s="81">
        <v>5220</v>
      </c>
      <c r="D15" s="82">
        <v>5938</v>
      </c>
      <c r="E15" s="73">
        <v>4940</v>
      </c>
      <c r="F15" s="74">
        <v>3934</v>
      </c>
      <c r="G15" s="75">
        <v>832</v>
      </c>
      <c r="H15" s="76">
        <v>174</v>
      </c>
      <c r="I15" s="76"/>
    </row>
    <row r="16" spans="1:9" ht="19.5" customHeight="1" thickBot="1">
      <c r="A16" s="37" t="s">
        <v>15</v>
      </c>
      <c r="B16" s="38"/>
      <c r="C16" s="84">
        <f aca="true" t="shared" si="3" ref="C16:I16">SUM(C17:C20)</f>
        <v>12448</v>
      </c>
      <c r="D16" s="85">
        <f t="shared" si="3"/>
        <v>11501</v>
      </c>
      <c r="E16" s="86">
        <f t="shared" si="3"/>
        <v>11640</v>
      </c>
      <c r="F16" s="87">
        <f t="shared" si="3"/>
        <v>6239</v>
      </c>
      <c r="G16" s="88">
        <f t="shared" si="3"/>
        <v>0</v>
      </c>
      <c r="H16" s="88">
        <f t="shared" si="3"/>
        <v>0</v>
      </c>
      <c r="I16" s="88">
        <f t="shared" si="3"/>
        <v>5401</v>
      </c>
    </row>
    <row r="17" spans="1:9" ht="19.5" customHeight="1">
      <c r="A17" s="36" t="s">
        <v>0</v>
      </c>
      <c r="B17" s="35" t="s">
        <v>16</v>
      </c>
      <c r="C17" s="71">
        <v>9100</v>
      </c>
      <c r="D17" s="72">
        <v>8400</v>
      </c>
      <c r="E17" s="73">
        <v>8502</v>
      </c>
      <c r="F17" s="74">
        <v>4512</v>
      </c>
      <c r="G17" s="75"/>
      <c r="H17" s="76"/>
      <c r="I17" s="76">
        <v>3990</v>
      </c>
    </row>
    <row r="18" spans="1:9" ht="19.5" customHeight="1">
      <c r="A18" s="30"/>
      <c r="B18" s="27" t="s">
        <v>17</v>
      </c>
      <c r="C18" s="77">
        <v>140</v>
      </c>
      <c r="D18" s="78">
        <v>140</v>
      </c>
      <c r="E18" s="79">
        <v>113</v>
      </c>
      <c r="F18" s="74">
        <v>86</v>
      </c>
      <c r="G18" s="75"/>
      <c r="H18" s="76"/>
      <c r="I18" s="76">
        <v>27</v>
      </c>
    </row>
    <row r="19" spans="1:9" ht="19.5" customHeight="1">
      <c r="A19" s="30"/>
      <c r="B19" s="27" t="s">
        <v>9</v>
      </c>
      <c r="C19" s="77">
        <v>2389</v>
      </c>
      <c r="D19" s="78">
        <v>2205</v>
      </c>
      <c r="E19" s="73">
        <v>2260</v>
      </c>
      <c r="F19" s="74">
        <v>1227</v>
      </c>
      <c r="G19" s="75"/>
      <c r="H19" s="76"/>
      <c r="I19" s="76">
        <v>1033</v>
      </c>
    </row>
    <row r="20" spans="1:9" ht="19.5" customHeight="1" thickBot="1">
      <c r="A20" s="30"/>
      <c r="B20" s="27" t="s">
        <v>18</v>
      </c>
      <c r="C20" s="77">
        <v>819</v>
      </c>
      <c r="D20" s="78">
        <v>756</v>
      </c>
      <c r="E20" s="79">
        <v>765</v>
      </c>
      <c r="F20" s="74">
        <v>414</v>
      </c>
      <c r="G20" s="75"/>
      <c r="H20" s="76"/>
      <c r="I20" s="76">
        <v>351</v>
      </c>
    </row>
    <row r="21" spans="1:9" ht="19.5" customHeight="1" thickBot="1">
      <c r="A21" s="37" t="s">
        <v>10</v>
      </c>
      <c r="B21" s="38"/>
      <c r="C21" s="84">
        <v>42</v>
      </c>
      <c r="D21" s="85">
        <v>35</v>
      </c>
      <c r="E21" s="86">
        <v>35</v>
      </c>
      <c r="F21" s="93">
        <v>35</v>
      </c>
      <c r="G21" s="94"/>
      <c r="H21" s="95"/>
      <c r="I21" s="95"/>
    </row>
    <row r="22" spans="1:9" ht="19.5" customHeight="1" thickBot="1">
      <c r="A22" s="37" t="s">
        <v>19</v>
      </c>
      <c r="B22" s="40"/>
      <c r="C22" s="84">
        <f aca="true" t="shared" si="4" ref="C22:I22">SUM(C23:C25)</f>
        <v>325</v>
      </c>
      <c r="D22" s="85">
        <f t="shared" si="4"/>
        <v>378</v>
      </c>
      <c r="E22" s="86">
        <f t="shared" si="4"/>
        <v>373</v>
      </c>
      <c r="F22" s="96">
        <f t="shared" si="4"/>
        <v>373</v>
      </c>
      <c r="G22" s="88">
        <f t="shared" si="4"/>
        <v>0</v>
      </c>
      <c r="H22" s="97">
        <f t="shared" si="4"/>
        <v>0</v>
      </c>
      <c r="I22" s="97">
        <f t="shared" si="4"/>
        <v>0</v>
      </c>
    </row>
    <row r="23" spans="1:9" ht="19.5" customHeight="1">
      <c r="A23" s="36" t="s">
        <v>0</v>
      </c>
      <c r="B23" s="18" t="s">
        <v>37</v>
      </c>
      <c r="C23" s="71">
        <v>45</v>
      </c>
      <c r="D23" s="72">
        <v>35</v>
      </c>
      <c r="E23" s="98">
        <v>16</v>
      </c>
      <c r="F23" s="99">
        <v>16</v>
      </c>
      <c r="G23" s="75"/>
      <c r="H23" s="76"/>
      <c r="I23" s="76"/>
    </row>
    <row r="24" spans="1:9" ht="19.5" customHeight="1">
      <c r="A24" s="31"/>
      <c r="B24" s="18" t="s">
        <v>51</v>
      </c>
      <c r="C24" s="81"/>
      <c r="D24" s="82"/>
      <c r="E24" s="100">
        <v>14</v>
      </c>
      <c r="F24" s="101">
        <v>14</v>
      </c>
      <c r="G24" s="75"/>
      <c r="H24" s="76"/>
      <c r="I24" s="75"/>
    </row>
    <row r="25" spans="1:9" ht="19.5" customHeight="1" thickBot="1">
      <c r="A25" s="31"/>
      <c r="B25" s="18" t="s">
        <v>38</v>
      </c>
      <c r="C25" s="81">
        <v>280</v>
      </c>
      <c r="D25" s="82">
        <v>343</v>
      </c>
      <c r="E25" s="102">
        <v>343</v>
      </c>
      <c r="F25" s="103">
        <v>343</v>
      </c>
      <c r="G25" s="75"/>
      <c r="H25" s="76"/>
      <c r="I25" s="76"/>
    </row>
    <row r="26" spans="1:9" ht="19.5" customHeight="1" thickBot="1" thickTop="1">
      <c r="A26" s="21" t="s">
        <v>39</v>
      </c>
      <c r="B26" s="24"/>
      <c r="C26" s="60">
        <f aca="true" t="shared" si="5" ref="C26:H26">SUM(C27+C31+C32+C33+C34+C35)</f>
        <v>20882</v>
      </c>
      <c r="D26" s="60">
        <f t="shared" si="5"/>
        <v>20225</v>
      </c>
      <c r="E26" s="60">
        <f t="shared" si="5"/>
        <v>19119</v>
      </c>
      <c r="F26" s="104">
        <f t="shared" si="5"/>
        <v>12600</v>
      </c>
      <c r="G26" s="60">
        <f t="shared" si="5"/>
        <v>906</v>
      </c>
      <c r="H26" s="60">
        <f t="shared" si="5"/>
        <v>174</v>
      </c>
      <c r="I26" s="105">
        <f>SUM(I27+I31)</f>
        <v>5439</v>
      </c>
    </row>
    <row r="27" spans="1:9" ht="19.5" customHeight="1" thickBot="1" thickTop="1">
      <c r="A27" s="21" t="s">
        <v>47</v>
      </c>
      <c r="B27" s="24"/>
      <c r="C27" s="61">
        <f>SUM(C28+C29+C30)</f>
        <v>5962</v>
      </c>
      <c r="D27" s="61">
        <f>SUM(D28+D29+D30)</f>
        <v>6025</v>
      </c>
      <c r="E27" s="60">
        <f>SUM(E28+E29+E30)</f>
        <v>5408</v>
      </c>
      <c r="F27" s="101"/>
      <c r="G27" s="75"/>
      <c r="H27" s="73"/>
      <c r="I27" s="105">
        <f>SUM(I28+I29+I30)</f>
        <v>5408</v>
      </c>
    </row>
    <row r="28" spans="1:9" ht="19.5" customHeight="1" thickBot="1" thickTop="1">
      <c r="A28" s="34" t="s">
        <v>41</v>
      </c>
      <c r="B28" s="39"/>
      <c r="C28" s="106">
        <v>4200</v>
      </c>
      <c r="D28" s="107">
        <v>4260</v>
      </c>
      <c r="E28" s="108">
        <v>4435</v>
      </c>
      <c r="F28" s="75"/>
      <c r="G28" s="75"/>
      <c r="H28" s="75"/>
      <c r="I28" s="109">
        <v>4435</v>
      </c>
    </row>
    <row r="29" spans="1:9" ht="19.5" customHeight="1" thickTop="1">
      <c r="A29" s="31" t="s">
        <v>42</v>
      </c>
      <c r="B29" s="18"/>
      <c r="C29" s="81">
        <v>1542</v>
      </c>
      <c r="D29" s="82">
        <v>1545</v>
      </c>
      <c r="E29" s="110">
        <v>745</v>
      </c>
      <c r="F29" s="75"/>
      <c r="G29" s="75"/>
      <c r="H29" s="73"/>
      <c r="I29" s="73">
        <v>745</v>
      </c>
    </row>
    <row r="30" spans="1:9" ht="19.5" customHeight="1" thickBot="1">
      <c r="A30" s="31" t="s">
        <v>40</v>
      </c>
      <c r="B30" s="18"/>
      <c r="C30" s="81">
        <v>220</v>
      </c>
      <c r="D30" s="82">
        <v>220</v>
      </c>
      <c r="E30" s="111">
        <v>228</v>
      </c>
      <c r="F30" s="75"/>
      <c r="G30" s="75"/>
      <c r="H30" s="73"/>
      <c r="I30" s="73">
        <v>228</v>
      </c>
    </row>
    <row r="31" spans="1:9" ht="19.5" customHeight="1" thickBot="1" thickTop="1">
      <c r="A31" s="41" t="s">
        <v>64</v>
      </c>
      <c r="B31" s="42"/>
      <c r="C31" s="112"/>
      <c r="D31" s="113"/>
      <c r="E31" s="114">
        <v>31</v>
      </c>
      <c r="F31" s="75"/>
      <c r="G31" s="75"/>
      <c r="H31" s="75"/>
      <c r="I31" s="109">
        <v>31</v>
      </c>
    </row>
    <row r="32" spans="1:9" ht="19.5" customHeight="1" thickBot="1" thickTop="1">
      <c r="A32" s="41" t="s">
        <v>46</v>
      </c>
      <c r="B32" s="43"/>
      <c r="C32" s="115">
        <v>12650</v>
      </c>
      <c r="D32" s="116">
        <v>12600</v>
      </c>
      <c r="E32" s="114">
        <v>12600</v>
      </c>
      <c r="F32" s="117">
        <v>12600</v>
      </c>
      <c r="G32" s="75"/>
      <c r="H32" s="73"/>
      <c r="I32" s="73"/>
    </row>
    <row r="33" spans="1:9" ht="19.5" customHeight="1" thickBot="1" thickTop="1">
      <c r="A33" s="21" t="s">
        <v>65</v>
      </c>
      <c r="B33" s="24"/>
      <c r="C33" s="60">
        <v>400</v>
      </c>
      <c r="D33" s="61"/>
      <c r="E33" s="118"/>
      <c r="F33" s="119"/>
      <c r="G33" s="75"/>
      <c r="H33" s="75"/>
      <c r="I33" s="109"/>
    </row>
    <row r="34" spans="1:9" ht="19.5" customHeight="1" thickBot="1" thickTop="1">
      <c r="A34" s="21" t="s">
        <v>66</v>
      </c>
      <c r="B34" s="24"/>
      <c r="C34" s="60">
        <v>900</v>
      </c>
      <c r="D34" s="61">
        <v>800</v>
      </c>
      <c r="E34" s="118">
        <v>174</v>
      </c>
      <c r="F34" s="75"/>
      <c r="G34" s="120"/>
      <c r="H34" s="109">
        <v>174</v>
      </c>
      <c r="I34" s="75"/>
    </row>
    <row r="35" spans="1:9" ht="19.5" customHeight="1" thickBot="1" thickTop="1">
      <c r="A35" s="21" t="s">
        <v>48</v>
      </c>
      <c r="B35" s="24"/>
      <c r="C35" s="60">
        <v>970</v>
      </c>
      <c r="D35" s="61">
        <v>800</v>
      </c>
      <c r="E35" s="118">
        <v>906</v>
      </c>
      <c r="F35" s="75"/>
      <c r="G35" s="109">
        <v>906</v>
      </c>
      <c r="H35" s="119"/>
      <c r="I35" s="109"/>
    </row>
    <row r="36" spans="1:9" ht="19.5" customHeight="1" thickBot="1" thickTop="1">
      <c r="A36" s="44" t="s">
        <v>49</v>
      </c>
      <c r="B36" s="45"/>
      <c r="C36" s="121">
        <f>SUM(C26-C4)</f>
        <v>-100</v>
      </c>
      <c r="D36" s="122">
        <f>SUM(D26-D4)</f>
        <v>0</v>
      </c>
      <c r="E36" s="123">
        <f>SUM(E26-E4)</f>
        <v>0</v>
      </c>
      <c r="F36" s="75"/>
      <c r="G36" s="75"/>
      <c r="H36" s="73"/>
      <c r="I36" s="73"/>
    </row>
    <row r="37" spans="1:9" ht="19.5" customHeight="1" thickBot="1">
      <c r="A37" s="32" t="s">
        <v>44</v>
      </c>
      <c r="B37" s="23"/>
      <c r="C37" s="124">
        <v>137</v>
      </c>
      <c r="D37" s="125">
        <v>190</v>
      </c>
      <c r="E37" s="126">
        <v>190</v>
      </c>
      <c r="F37" s="120"/>
      <c r="G37" s="120"/>
      <c r="H37" s="127"/>
      <c r="I37" s="127"/>
    </row>
    <row r="38" spans="1:4" ht="19.5" customHeight="1" thickTop="1">
      <c r="A38" s="4" t="s">
        <v>20</v>
      </c>
      <c r="B38" t="s">
        <v>43</v>
      </c>
      <c r="C38" s="22">
        <v>38745</v>
      </c>
      <c r="D38" s="22"/>
    </row>
  </sheetData>
  <mergeCells count="1">
    <mergeCell ref="A1:G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2006-02-06T10:12:54Z</cp:lastPrinted>
  <dcterms:created xsi:type="dcterms:W3CDTF">1997-01-24T11:07:25Z</dcterms:created>
  <dcterms:modified xsi:type="dcterms:W3CDTF">2006-02-06T10:13:04Z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-610670710</vt:i4>
  </property>
  <property fmtid="{D5CDD505-2E9C-101B-9397-08002B2CF9AE}" pid="3" name="_EmailSubject">
    <vt:lpwstr>výroční zpráva s tabulkami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1125676012</vt:i4>
  </property>
</Properties>
</file>