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1"/>
  </bookViews>
  <sheets>
    <sheet name="Ukazatele" sheetId="1" r:id="rId1"/>
    <sheet name="Vyúčtování FP" sheetId="2" r:id="rId2"/>
  </sheets>
  <definedNames/>
  <calcPr fullCalcOnLoad="1"/>
</workbook>
</file>

<file path=xl/sharedStrings.xml><?xml version="1.0" encoding="utf-8"?>
<sst xmlns="http://schemas.openxmlformats.org/spreadsheetml/2006/main" count="84" uniqueCount="76">
  <si>
    <t>z toho:</t>
  </si>
  <si>
    <t>Dejvické divadlo, o.p.s.</t>
  </si>
  <si>
    <t>ostatní</t>
  </si>
  <si>
    <t>spotřební materiál</t>
  </si>
  <si>
    <t>drobný hmotný majetek</t>
  </si>
  <si>
    <t>spotřební energie</t>
  </si>
  <si>
    <t>Služby</t>
  </si>
  <si>
    <t>výkony spojů</t>
  </si>
  <si>
    <t>opravy a udržování</t>
  </si>
  <si>
    <t>cestovné</t>
  </si>
  <si>
    <t>zákonné sociální pojištění</t>
  </si>
  <si>
    <t>Daně a poplatky</t>
  </si>
  <si>
    <t>(s výjimkou daně z příjmu)</t>
  </si>
  <si>
    <t>Dne:</t>
  </si>
  <si>
    <t>Výdaje CELKEM</t>
  </si>
  <si>
    <t>služby spojené s nájemným</t>
  </si>
  <si>
    <t>Materiál a energie</t>
  </si>
  <si>
    <t>Osobní výdaje</t>
  </si>
  <si>
    <t>mzdové výdaje</t>
  </si>
  <si>
    <t>ostatní osobní výdaje</t>
  </si>
  <si>
    <t>zákonné zdravotní pojištění</t>
  </si>
  <si>
    <t>Ostatní výdaje</t>
  </si>
  <si>
    <t>Zpracoval:</t>
  </si>
  <si>
    <t>Organizace:</t>
  </si>
  <si>
    <t>plán</t>
  </si>
  <si>
    <t>skutečnost</t>
  </si>
  <si>
    <t>Celkový počet představení na vlastní scéně</t>
  </si>
  <si>
    <t>Počet představení na zájezdech</t>
  </si>
  <si>
    <t>Počet premiér vlastního souboru</t>
  </si>
  <si>
    <t>Celkový počet diváků (z řádku 2)</t>
  </si>
  <si>
    <t>Procento návštěvnosti (podle řádku 2 a 8)</t>
  </si>
  <si>
    <t>řádek</t>
  </si>
  <si>
    <t>Výkonové ukazatele Dejvického divadla, o.p.s. za období od 1. 7. do 31. 12. 2004</t>
  </si>
  <si>
    <t>Počet představení souboru Rosénka</t>
  </si>
  <si>
    <t xml:space="preserve">            b) spolupořadatelství - koprodukce</t>
  </si>
  <si>
    <t xml:space="preserve">                 z toho počet představení pro děti </t>
  </si>
  <si>
    <t xml:space="preserve">            c) pronájmy - hostování cizích souborů</t>
  </si>
  <si>
    <t xml:space="preserve">            a) realizovaných vlastním souborem </t>
  </si>
  <si>
    <t xml:space="preserve">pojištění (Ford Tranzit+při zájezd.vyst.) </t>
  </si>
  <si>
    <t>odpisy</t>
  </si>
  <si>
    <t>Příjmy celkem</t>
  </si>
  <si>
    <t>tržby celkem</t>
  </si>
  <si>
    <t xml:space="preserve">           kurzovné  Rosénky</t>
  </si>
  <si>
    <t xml:space="preserve">z toho: vstupné </t>
  </si>
  <si>
    <t xml:space="preserve">           za zájezdová vystoupení</t>
  </si>
  <si>
    <t>Ing. Irena Náměstková</t>
  </si>
  <si>
    <t>Rezervní fond organizace</t>
  </si>
  <si>
    <t>hlavní činnost</t>
  </si>
  <si>
    <t>( v tis. Kč)</t>
  </si>
  <si>
    <t>grant MÚ hl.m.Praha na projekt (předpoklad)</t>
  </si>
  <si>
    <t>grant MÚ hl.m.Praha na činnost (předpoklad)</t>
  </si>
  <si>
    <r>
      <t>grant Městské části Praha 6</t>
    </r>
    <r>
      <rPr>
        <sz val="12"/>
        <rFont val="Arial"/>
        <family val="2"/>
      </rPr>
      <t xml:space="preserve"> </t>
    </r>
  </si>
  <si>
    <t>schválená úprava 2005</t>
  </si>
  <si>
    <t>doplňk.činnost</t>
  </si>
  <si>
    <t>původní schv. rozpočet 2005</t>
  </si>
  <si>
    <t>doplňk. činnost</t>
  </si>
  <si>
    <t>audit,správa sítě PC,vstup.prod.,int.str.</t>
  </si>
  <si>
    <t>skutečnost 2005</t>
  </si>
  <si>
    <r>
      <t>dary,granty</t>
    </r>
    <r>
      <rPr>
        <sz val="12"/>
        <rFont val="Arial"/>
        <family val="2"/>
      </rPr>
      <t xml:space="preserve"> </t>
    </r>
  </si>
  <si>
    <t xml:space="preserve">dotace MK ČR ze SR </t>
  </si>
  <si>
    <t>Hospodářský  výsledek</t>
  </si>
  <si>
    <t>Tab.č.1.</t>
  </si>
  <si>
    <t xml:space="preserve">Aurapont atd.), 499 tis. Kč náklady na propagaci, 3 384 tis. Kč na umělecké honoráře, dramaturgickou spolupráci, režii, scénografickou hudbu </t>
  </si>
  <si>
    <t xml:space="preserve">Poznámka: </t>
  </si>
  <si>
    <t>Nákladová položka"ostatní služby" ve skutečnosti r. 2005 v hl. činnosti v částce 4 940 tis. Kč obsahuje: 540 tis. Kč autorské polatky,(DILiA, OSA,</t>
  </si>
  <si>
    <t>pohoštění při jednáních DD a příp.květinových darů při premiérách či derniérách inscenací apod. a  359 tis. Kč na výrobu dekorace nových inscenací.</t>
  </si>
  <si>
    <t xml:space="preserve">5 tis.Kč půjčovné  kostýmů, 47 tis. Kč tisk propagačních materiálů, 25 tis. Kč - přeprava na festivalové vystoupení DD, 11 tis.Kč na úhradu    </t>
  </si>
  <si>
    <t xml:space="preserve">Položka "ostatní služby" v doplňkové činnosti v částce 53 tis. Kč obsahuje náklady na honoráře zvukařů a osvětlovačů při pronájmech a úhradu </t>
  </si>
  <si>
    <t>apod., 15 tis.Kč na odvoz odpadků a pravidelné technické kontroly a revize (hasicí přístroje,plyn.kotle apod.), 55 tis.Kč čištění kostýmů a koberců,</t>
  </si>
  <si>
    <t xml:space="preserve">s užíváním skladů a kavárny DD v r. 2004 a tržbu za prodej části dekorace zrušené inscenace.  </t>
  </si>
  <si>
    <t xml:space="preserve">zpracování sponzorské propagační nabídky DD. Položka "jiné ostatní výnosy" v hlavní činnosti obsahuje přeplatek úhrady služeb souvisejících </t>
  </si>
  <si>
    <t>zahr. grant MKČR,MÚ,Státní fond kultury-předp.</t>
  </si>
  <si>
    <t xml:space="preserve">          Plnění rozpočtu na  rok 2005 </t>
  </si>
  <si>
    <t xml:space="preserve">platba za nezaměst. osob se ZPS  </t>
  </si>
  <si>
    <r>
      <t xml:space="preserve">        </t>
    </r>
    <r>
      <rPr>
        <b/>
        <sz val="12"/>
        <rFont val="Arial"/>
        <family val="2"/>
      </rPr>
      <t xml:space="preserve">   úroky+jiné ostatní výnosy</t>
    </r>
  </si>
  <si>
    <t xml:space="preserve">pronájmy + reklama + agenturní činnost 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</si>
</sst>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10">
    <font>
      <sz val="10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8"/>
      <name val="Arial"/>
      <family val="2"/>
    </font>
    <font>
      <sz val="11"/>
      <name val="Arial"/>
      <family val="2"/>
    </font>
    <font>
      <b/>
      <sz val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ck"/>
      <right style="thin"/>
      <top style="thick"/>
      <bottom style="thick"/>
    </border>
    <border>
      <left style="thick"/>
      <right>
        <color indexed="63"/>
      </right>
      <top style="thick"/>
      <bottom style="thick"/>
    </border>
    <border>
      <left style="thick"/>
      <right style="medium"/>
      <top style="thick"/>
      <bottom style="thick"/>
    </border>
    <border>
      <left style="medium"/>
      <right style="thick"/>
      <top style="thick"/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 style="thick"/>
      <top>
        <color indexed="63"/>
      </top>
      <bottom style="thick"/>
    </border>
    <border>
      <left style="thick"/>
      <right style="medium"/>
      <top>
        <color indexed="63"/>
      </top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ck"/>
      <bottom style="thick"/>
    </border>
    <border>
      <left style="medium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 style="medium"/>
      <top>
        <color indexed="63"/>
      </top>
      <bottom style="thin"/>
    </border>
    <border>
      <left style="medium"/>
      <right style="thick"/>
      <top>
        <color indexed="63"/>
      </top>
      <bottom style="thin"/>
    </border>
    <border>
      <left style="thick"/>
      <right style="medium"/>
      <top style="thin"/>
      <bottom style="thin"/>
    </border>
    <border>
      <left style="medium"/>
      <right style="thick"/>
      <top style="thin"/>
      <bottom style="thin"/>
    </border>
    <border>
      <left style="thick"/>
      <right style="medium"/>
      <top style="thin"/>
      <bottom>
        <color indexed="63"/>
      </bottom>
    </border>
    <border>
      <left style="medium"/>
      <right style="thick"/>
      <top style="thin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n"/>
    </border>
    <border>
      <left style="thick"/>
      <right style="medium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ck"/>
      <bottom style="thick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 style="thick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 style="thick"/>
      <bottom style="thick"/>
    </border>
    <border>
      <left style="thick"/>
      <right style="thin"/>
      <top style="thin"/>
      <bottom style="thin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n"/>
      <top style="medium"/>
      <bottom style="medium"/>
    </border>
    <border>
      <left style="thin"/>
      <right style="thick"/>
      <top style="medium"/>
      <bottom style="medium"/>
    </border>
    <border>
      <left style="medium"/>
      <right style="thick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medium"/>
      <top style="medium"/>
      <bottom style="medium"/>
    </border>
    <border>
      <left style="medium"/>
      <right style="thick"/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>
        <color indexed="63"/>
      </right>
      <top style="thick"/>
      <bottom style="medium"/>
    </border>
    <border>
      <left style="thick"/>
      <right style="medium"/>
      <top style="thick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2" fillId="2" borderId="0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2" borderId="0" xfId="0" applyFont="1" applyFill="1" applyAlignment="1">
      <alignment/>
    </xf>
    <xf numFmtId="0" fontId="3" fillId="2" borderId="13" xfId="0" applyFont="1" applyFill="1" applyBorder="1" applyAlignment="1">
      <alignment/>
    </xf>
    <xf numFmtId="0" fontId="3" fillId="2" borderId="14" xfId="0" applyFont="1" applyFill="1" applyBorder="1" applyAlignment="1">
      <alignment/>
    </xf>
    <xf numFmtId="0" fontId="8" fillId="2" borderId="0" xfId="0" applyFont="1" applyFill="1" applyAlignment="1">
      <alignment/>
    </xf>
    <xf numFmtId="0" fontId="9" fillId="2" borderId="15" xfId="0" applyFont="1" applyFill="1" applyBorder="1" applyAlignment="1">
      <alignment/>
    </xf>
    <xf numFmtId="0" fontId="9" fillId="2" borderId="16" xfId="0" applyFont="1" applyFill="1" applyBorder="1" applyAlignment="1">
      <alignment/>
    </xf>
    <xf numFmtId="0" fontId="7" fillId="2" borderId="17" xfId="0" applyFont="1" applyFill="1" applyBorder="1" applyAlignment="1">
      <alignment/>
    </xf>
    <xf numFmtId="0" fontId="7" fillId="2" borderId="18" xfId="0" applyFont="1" applyFill="1" applyBorder="1" applyAlignment="1">
      <alignment/>
    </xf>
    <xf numFmtId="0" fontId="7" fillId="2" borderId="19" xfId="0" applyFont="1" applyFill="1" applyBorder="1" applyAlignment="1">
      <alignment/>
    </xf>
    <xf numFmtId="0" fontId="7" fillId="2" borderId="20" xfId="0" applyFont="1" applyFill="1" applyBorder="1" applyAlignment="1">
      <alignment/>
    </xf>
    <xf numFmtId="0" fontId="7" fillId="2" borderId="21" xfId="0" applyFont="1" applyFill="1" applyBorder="1" applyAlignment="1">
      <alignment/>
    </xf>
    <xf numFmtId="0" fontId="7" fillId="2" borderId="22" xfId="0" applyFont="1" applyFill="1" applyBorder="1" applyAlignment="1">
      <alignment/>
    </xf>
    <xf numFmtId="0" fontId="7" fillId="2" borderId="23" xfId="0" applyFont="1" applyFill="1" applyBorder="1" applyAlignment="1">
      <alignment/>
    </xf>
    <xf numFmtId="0" fontId="7" fillId="2" borderId="24" xfId="0" applyFont="1" applyFill="1" applyBorder="1" applyAlignment="1">
      <alignment/>
    </xf>
    <xf numFmtId="0" fontId="7" fillId="2" borderId="25" xfId="0" applyFont="1" applyFill="1" applyBorder="1" applyAlignment="1">
      <alignment/>
    </xf>
    <xf numFmtId="0" fontId="7" fillId="2" borderId="26" xfId="0" applyFont="1" applyFill="1" applyBorder="1" applyAlignment="1">
      <alignment/>
    </xf>
    <xf numFmtId="0" fontId="2" fillId="2" borderId="27" xfId="0" applyFont="1" applyFill="1" applyBorder="1" applyAlignment="1">
      <alignment/>
    </xf>
    <xf numFmtId="0" fontId="2" fillId="2" borderId="28" xfId="0" applyFont="1" applyFill="1" applyBorder="1" applyAlignment="1">
      <alignment/>
    </xf>
    <xf numFmtId="0" fontId="2" fillId="2" borderId="29" xfId="0" applyFont="1" applyFill="1" applyBorder="1" applyAlignment="1">
      <alignment/>
    </xf>
    <xf numFmtId="0" fontId="7" fillId="2" borderId="30" xfId="0" applyFont="1" applyFill="1" applyBorder="1" applyAlignment="1">
      <alignment/>
    </xf>
    <xf numFmtId="0" fontId="9" fillId="2" borderId="31" xfId="0" applyFont="1" applyFill="1" applyBorder="1" applyAlignment="1">
      <alignment/>
    </xf>
    <xf numFmtId="0" fontId="7" fillId="2" borderId="32" xfId="0" applyFont="1" applyFill="1" applyBorder="1" applyAlignment="1">
      <alignment/>
    </xf>
    <xf numFmtId="0" fontId="2" fillId="2" borderId="33" xfId="0" applyFont="1" applyFill="1" applyBorder="1" applyAlignment="1">
      <alignment/>
    </xf>
    <xf numFmtId="0" fontId="3" fillId="2" borderId="34" xfId="0" applyFont="1" applyFill="1" applyBorder="1" applyAlignment="1">
      <alignment/>
    </xf>
    <xf numFmtId="0" fontId="7" fillId="2" borderId="35" xfId="0" applyFont="1" applyFill="1" applyBorder="1" applyAlignment="1">
      <alignment/>
    </xf>
    <xf numFmtId="0" fontId="7" fillId="2" borderId="36" xfId="0" applyFont="1" applyFill="1" applyBorder="1" applyAlignment="1">
      <alignment/>
    </xf>
    <xf numFmtId="0" fontId="7" fillId="2" borderId="37" xfId="0" applyFont="1" applyFill="1" applyBorder="1" applyAlignment="1">
      <alignment/>
    </xf>
    <xf numFmtId="0" fontId="7" fillId="2" borderId="38" xfId="0" applyFont="1" applyFill="1" applyBorder="1" applyAlignment="1">
      <alignment/>
    </xf>
    <xf numFmtId="0" fontId="7" fillId="2" borderId="39" xfId="0" applyFont="1" applyFill="1" applyBorder="1" applyAlignment="1">
      <alignment/>
    </xf>
    <xf numFmtId="0" fontId="7" fillId="2" borderId="40" xfId="0" applyFont="1" applyFill="1" applyBorder="1" applyAlignment="1">
      <alignment/>
    </xf>
    <xf numFmtId="0" fontId="7" fillId="2" borderId="27" xfId="0" applyFont="1" applyFill="1" applyBorder="1" applyAlignment="1">
      <alignment/>
    </xf>
    <xf numFmtId="0" fontId="7" fillId="2" borderId="41" xfId="0" applyFont="1" applyFill="1" applyBorder="1" applyAlignment="1">
      <alignment/>
    </xf>
    <xf numFmtId="0" fontId="7" fillId="2" borderId="42" xfId="0" applyFont="1" applyFill="1" applyBorder="1" applyAlignment="1">
      <alignment/>
    </xf>
    <xf numFmtId="0" fontId="7" fillId="2" borderId="43" xfId="0" applyFont="1" applyFill="1" applyBorder="1" applyAlignment="1">
      <alignment/>
    </xf>
    <xf numFmtId="0" fontId="2" fillId="2" borderId="18" xfId="0" applyFont="1" applyFill="1" applyBorder="1" applyAlignment="1">
      <alignment/>
    </xf>
    <xf numFmtId="0" fontId="7" fillId="2" borderId="44" xfId="0" applyFont="1" applyFill="1" applyBorder="1" applyAlignment="1">
      <alignment/>
    </xf>
    <xf numFmtId="0" fontId="9" fillId="2" borderId="45" xfId="0" applyFont="1" applyFill="1" applyBorder="1" applyAlignment="1">
      <alignment/>
    </xf>
    <xf numFmtId="0" fontId="2" fillId="2" borderId="33" xfId="0" applyFont="1" applyFill="1" applyBorder="1" applyAlignment="1">
      <alignment/>
    </xf>
    <xf numFmtId="0" fontId="2" fillId="2" borderId="46" xfId="0" applyFont="1" applyFill="1" applyBorder="1" applyAlignment="1">
      <alignment/>
    </xf>
    <xf numFmtId="0" fontId="7" fillId="2" borderId="47" xfId="0" applyFont="1" applyFill="1" applyBorder="1" applyAlignment="1">
      <alignment/>
    </xf>
    <xf numFmtId="0" fontId="7" fillId="2" borderId="48" xfId="0" applyFont="1" applyFill="1" applyBorder="1" applyAlignment="1">
      <alignment/>
    </xf>
    <xf numFmtId="0" fontId="7" fillId="2" borderId="49" xfId="0" applyFont="1" applyFill="1" applyBorder="1" applyAlignment="1">
      <alignment/>
    </xf>
    <xf numFmtId="0" fontId="9" fillId="2" borderId="50" xfId="0" applyFont="1" applyFill="1" applyBorder="1" applyAlignment="1">
      <alignment/>
    </xf>
    <xf numFmtId="0" fontId="7" fillId="2" borderId="51" xfId="0" applyFont="1" applyFill="1" applyBorder="1" applyAlignment="1">
      <alignment/>
    </xf>
    <xf numFmtId="0" fontId="7" fillId="2" borderId="52" xfId="0" applyFont="1" applyFill="1" applyBorder="1" applyAlignment="1">
      <alignment/>
    </xf>
    <xf numFmtId="0" fontId="3" fillId="2" borderId="53" xfId="0" applyFont="1" applyFill="1" applyBorder="1" applyAlignment="1">
      <alignment/>
    </xf>
    <xf numFmtId="0" fontId="3" fillId="2" borderId="54" xfId="0" applyFont="1" applyFill="1" applyBorder="1" applyAlignment="1">
      <alignment/>
    </xf>
    <xf numFmtId="0" fontId="5" fillId="2" borderId="51" xfId="0" applyFont="1" applyFill="1" applyBorder="1" applyAlignment="1">
      <alignment/>
    </xf>
    <xf numFmtId="0" fontId="3" fillId="2" borderId="55" xfId="0" applyFont="1" applyFill="1" applyBorder="1" applyAlignment="1">
      <alignment/>
    </xf>
    <xf numFmtId="0" fontId="3" fillId="2" borderId="50" xfId="0" applyFont="1" applyFill="1" applyBorder="1" applyAlignment="1">
      <alignment/>
    </xf>
    <xf numFmtId="0" fontId="3" fillId="2" borderId="56" xfId="0" applyFont="1" applyFill="1" applyBorder="1" applyAlignment="1">
      <alignment/>
    </xf>
    <xf numFmtId="0" fontId="4" fillId="2" borderId="47" xfId="0" applyFont="1" applyFill="1" applyBorder="1" applyAlignment="1">
      <alignment/>
    </xf>
    <xf numFmtId="0" fontId="4" fillId="2" borderId="42" xfId="0" applyFont="1" applyFill="1" applyBorder="1" applyAlignment="1">
      <alignment/>
    </xf>
    <xf numFmtId="0" fontId="4" fillId="2" borderId="57" xfId="0" applyFont="1" applyFill="1" applyBorder="1" applyAlignment="1">
      <alignment/>
    </xf>
    <xf numFmtId="0" fontId="3" fillId="2" borderId="42" xfId="0" applyFont="1" applyFill="1" applyBorder="1" applyAlignment="1">
      <alignment/>
    </xf>
    <xf numFmtId="0" fontId="3" fillId="2" borderId="57" xfId="0" applyFont="1" applyFill="1" applyBorder="1" applyAlignment="1">
      <alignment/>
    </xf>
    <xf numFmtId="0" fontId="4" fillId="2" borderId="52" xfId="0" applyFont="1" applyFill="1" applyBorder="1" applyAlignment="1">
      <alignment/>
    </xf>
    <xf numFmtId="0" fontId="4" fillId="2" borderId="58" xfId="0" applyFont="1" applyFill="1" applyBorder="1" applyAlignment="1">
      <alignment/>
    </xf>
    <xf numFmtId="0" fontId="4" fillId="2" borderId="59" xfId="0" applyFont="1" applyFill="1" applyBorder="1" applyAlignment="1">
      <alignment/>
    </xf>
    <xf numFmtId="0" fontId="3" fillId="2" borderId="51" xfId="0" applyFont="1" applyFill="1" applyBorder="1" applyAlignment="1">
      <alignment/>
    </xf>
    <xf numFmtId="0" fontId="4" fillId="2" borderId="55" xfId="0" applyFont="1" applyFill="1" applyBorder="1" applyAlignment="1">
      <alignment/>
    </xf>
    <xf numFmtId="0" fontId="4" fillId="2" borderId="48" xfId="0" applyFont="1" applyFill="1" applyBorder="1" applyAlignment="1">
      <alignment/>
    </xf>
    <xf numFmtId="0" fontId="4" fillId="2" borderId="60" xfId="0" applyFont="1" applyFill="1" applyBorder="1" applyAlignment="1">
      <alignment/>
    </xf>
    <xf numFmtId="0" fontId="4" fillId="2" borderId="51" xfId="0" applyFont="1" applyFill="1" applyBorder="1" applyAlignment="1">
      <alignment/>
    </xf>
    <xf numFmtId="0" fontId="3" fillId="2" borderId="52" xfId="0" applyFont="1" applyFill="1" applyBorder="1" applyAlignment="1">
      <alignment/>
    </xf>
    <xf numFmtId="0" fontId="3" fillId="2" borderId="58" xfId="0" applyFont="1" applyFill="1" applyBorder="1" applyAlignment="1">
      <alignment/>
    </xf>
    <xf numFmtId="0" fontId="3" fillId="2" borderId="59" xfId="0" applyFont="1" applyFill="1" applyBorder="1" applyAlignment="1">
      <alignment/>
    </xf>
    <xf numFmtId="0" fontId="9" fillId="2" borderId="52" xfId="0" applyFont="1" applyFill="1" applyBorder="1" applyAlignment="1">
      <alignment/>
    </xf>
    <xf numFmtId="0" fontId="9" fillId="2" borderId="40" xfId="0" applyFont="1" applyFill="1" applyBorder="1" applyAlignment="1">
      <alignment/>
    </xf>
    <xf numFmtId="0" fontId="9" fillId="2" borderId="20" xfId="0" applyFont="1" applyFill="1" applyBorder="1" applyAlignment="1">
      <alignment/>
    </xf>
    <xf numFmtId="0" fontId="9" fillId="2" borderId="19" xfId="0" applyFont="1" applyFill="1" applyBorder="1" applyAlignment="1">
      <alignment/>
    </xf>
    <xf numFmtId="0" fontId="9" fillId="2" borderId="39" xfId="0" applyFont="1" applyFill="1" applyBorder="1" applyAlignment="1">
      <alignment/>
    </xf>
    <xf numFmtId="0" fontId="3" fillId="2" borderId="24" xfId="0" applyFont="1" applyFill="1" applyBorder="1" applyAlignment="1">
      <alignment/>
    </xf>
    <xf numFmtId="0" fontId="3" fillId="2" borderId="61" xfId="0" applyFont="1" applyFill="1" applyBorder="1" applyAlignment="1">
      <alignment/>
    </xf>
    <xf numFmtId="0" fontId="9" fillId="2" borderId="14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Alignment="1">
      <alignment/>
    </xf>
    <xf numFmtId="14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9" fillId="2" borderId="62" xfId="0" applyFont="1" applyFill="1" applyBorder="1" applyAlignment="1">
      <alignment/>
    </xf>
    <xf numFmtId="0" fontId="9" fillId="2" borderId="36" xfId="0" applyFont="1" applyFill="1" applyBorder="1" applyAlignment="1">
      <alignment/>
    </xf>
    <xf numFmtId="0" fontId="9" fillId="2" borderId="30" xfId="0" applyFont="1" applyFill="1" applyBorder="1" applyAlignment="1">
      <alignment/>
    </xf>
    <xf numFmtId="0" fontId="4" fillId="2" borderId="63" xfId="0" applyFont="1" applyFill="1" applyBorder="1" applyAlignment="1" applyProtection="1">
      <alignment/>
      <protection locked="0"/>
    </xf>
    <xf numFmtId="0" fontId="4" fillId="2" borderId="64" xfId="0" applyFont="1" applyFill="1" applyBorder="1" applyAlignment="1">
      <alignment/>
    </xf>
    <xf numFmtId="0" fontId="9" fillId="2" borderId="51" xfId="0" applyFont="1" applyFill="1" applyBorder="1" applyAlignment="1">
      <alignment/>
    </xf>
    <xf numFmtId="0" fontId="9" fillId="2" borderId="41" xfId="0" applyFont="1" applyFill="1" applyBorder="1" applyAlignment="1">
      <alignment/>
    </xf>
    <xf numFmtId="0" fontId="9" fillId="2" borderId="18" xfId="0" applyFont="1" applyFill="1" applyBorder="1" applyAlignment="1">
      <alignment/>
    </xf>
    <xf numFmtId="0" fontId="9" fillId="2" borderId="17" xfId="0" applyFont="1" applyFill="1" applyBorder="1" applyAlignment="1">
      <alignment/>
    </xf>
    <xf numFmtId="0" fontId="9" fillId="2" borderId="27" xfId="0" applyFont="1" applyFill="1" applyBorder="1" applyAlignment="1">
      <alignment/>
    </xf>
    <xf numFmtId="0" fontId="9" fillId="2" borderId="65" xfId="0" applyFont="1" applyFill="1" applyBorder="1" applyAlignment="1">
      <alignment/>
    </xf>
    <xf numFmtId="0" fontId="3" fillId="2" borderId="66" xfId="0" applyFont="1" applyFill="1" applyBorder="1" applyAlignment="1">
      <alignment/>
    </xf>
    <xf numFmtId="0" fontId="4" fillId="2" borderId="67" xfId="0" applyFont="1" applyFill="1" applyBorder="1" applyAlignment="1">
      <alignment/>
    </xf>
    <xf numFmtId="0" fontId="9" fillId="2" borderId="63" xfId="0" applyFont="1" applyFill="1" applyBorder="1" applyAlignment="1">
      <alignment/>
    </xf>
    <xf numFmtId="0" fontId="9" fillId="2" borderId="68" xfId="0" applyFont="1" applyFill="1" applyBorder="1" applyAlignment="1">
      <alignment/>
    </xf>
    <xf numFmtId="0" fontId="9" fillId="2" borderId="69" xfId="0" applyFont="1" applyFill="1" applyBorder="1" applyAlignment="1">
      <alignment/>
    </xf>
    <xf numFmtId="0" fontId="9" fillId="2" borderId="70" xfId="0" applyFont="1" applyFill="1" applyBorder="1" applyAlignment="1">
      <alignment/>
    </xf>
    <xf numFmtId="0" fontId="9" fillId="2" borderId="71" xfId="0" applyFont="1" applyFill="1" applyBorder="1" applyAlignment="1">
      <alignment/>
    </xf>
    <xf numFmtId="0" fontId="9" fillId="2" borderId="72" xfId="0" applyFont="1" applyFill="1" applyBorder="1" applyAlignment="1">
      <alignment/>
    </xf>
    <xf numFmtId="0" fontId="3" fillId="2" borderId="33" xfId="0" applyFont="1" applyFill="1" applyBorder="1" applyAlignment="1">
      <alignment/>
    </xf>
    <xf numFmtId="0" fontId="4" fillId="2" borderId="34" xfId="0" applyFont="1" applyFill="1" applyBorder="1" applyAlignment="1">
      <alignment/>
    </xf>
    <xf numFmtId="0" fontId="7" fillId="2" borderId="33" xfId="0" applyFont="1" applyFill="1" applyBorder="1" applyAlignment="1">
      <alignment/>
    </xf>
    <xf numFmtId="0" fontId="7" fillId="2" borderId="73" xfId="0" applyFont="1" applyFill="1" applyBorder="1" applyAlignment="1">
      <alignment/>
    </xf>
    <xf numFmtId="0" fontId="7" fillId="2" borderId="74" xfId="0" applyFont="1" applyFill="1" applyBorder="1" applyAlignment="1">
      <alignment/>
    </xf>
    <xf numFmtId="0" fontId="7" fillId="2" borderId="75" xfId="0" applyFont="1" applyFill="1" applyBorder="1" applyAlignment="1">
      <alignment/>
    </xf>
    <xf numFmtId="0" fontId="7" fillId="2" borderId="76" xfId="0" applyFont="1" applyFill="1" applyBorder="1" applyAlignment="1">
      <alignment/>
    </xf>
    <xf numFmtId="0" fontId="5" fillId="0" borderId="29" xfId="0" applyFont="1" applyBorder="1" applyAlignment="1">
      <alignment horizontal="center"/>
    </xf>
    <xf numFmtId="0" fontId="6" fillId="0" borderId="77" xfId="0" applyFont="1" applyBorder="1" applyAlignment="1">
      <alignment horizontal="center"/>
    </xf>
    <xf numFmtId="0" fontId="6" fillId="0" borderId="78" xfId="0" applyFont="1" applyBorder="1" applyAlignment="1">
      <alignment horizontal="center"/>
    </xf>
    <xf numFmtId="0" fontId="7" fillId="2" borderId="0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"/>
  <sheetViews>
    <sheetView workbookViewId="0" topLeftCell="A2">
      <selection activeCell="B19" sqref="B19"/>
    </sheetView>
  </sheetViews>
  <sheetFormatPr defaultColWidth="9.140625" defaultRowHeight="12.75"/>
  <cols>
    <col min="2" max="2" width="50.421875" style="0" customWidth="1"/>
    <col min="3" max="4" width="23.8515625" style="0" customWidth="1"/>
  </cols>
  <sheetData>
    <row r="1" spans="1:4" ht="19.5" customHeight="1" thickBot="1">
      <c r="A1" s="127" t="s">
        <v>32</v>
      </c>
      <c r="B1" s="128"/>
      <c r="C1" s="128"/>
      <c r="D1" s="129"/>
    </row>
    <row r="2" spans="1:4" ht="19.5" customHeight="1" thickBot="1">
      <c r="A2" s="14" t="s">
        <v>31</v>
      </c>
      <c r="B2" s="15"/>
      <c r="C2" s="15" t="s">
        <v>24</v>
      </c>
      <c r="D2" s="16" t="s">
        <v>25</v>
      </c>
    </row>
    <row r="3" spans="1:4" ht="19.5" customHeight="1">
      <c r="A3" s="10">
        <v>1</v>
      </c>
      <c r="B3" s="11" t="s">
        <v>26</v>
      </c>
      <c r="C3" s="12"/>
      <c r="D3" s="13"/>
    </row>
    <row r="4" spans="1:4" ht="19.5" customHeight="1">
      <c r="A4" s="8"/>
      <c r="B4" s="6" t="s">
        <v>0</v>
      </c>
      <c r="C4" s="1"/>
      <c r="D4" s="2"/>
    </row>
    <row r="5" spans="1:4" ht="19.5" customHeight="1">
      <c r="A5" s="8">
        <v>2</v>
      </c>
      <c r="B5" s="6" t="s">
        <v>37</v>
      </c>
      <c r="C5" s="1"/>
      <c r="D5" s="2"/>
    </row>
    <row r="6" spans="1:4" ht="19.5" customHeight="1">
      <c r="A6" s="8">
        <v>3</v>
      </c>
      <c r="B6" s="6" t="s">
        <v>35</v>
      </c>
      <c r="C6" s="1"/>
      <c r="D6" s="2"/>
    </row>
    <row r="7" spans="1:4" ht="19.5" customHeight="1">
      <c r="A7" s="8">
        <v>4</v>
      </c>
      <c r="B7" s="6" t="s">
        <v>34</v>
      </c>
      <c r="C7" s="1"/>
      <c r="D7" s="2"/>
    </row>
    <row r="8" spans="1:4" ht="19.5" customHeight="1">
      <c r="A8" s="8">
        <v>5</v>
      </c>
      <c r="B8" s="6" t="s">
        <v>36</v>
      </c>
      <c r="C8" s="1"/>
      <c r="D8" s="2"/>
    </row>
    <row r="9" spans="1:4" ht="19.5" customHeight="1">
      <c r="A9" s="8">
        <v>6</v>
      </c>
      <c r="B9" s="5" t="s">
        <v>27</v>
      </c>
      <c r="C9" s="1"/>
      <c r="D9" s="2"/>
    </row>
    <row r="10" spans="1:4" ht="19.5" customHeight="1">
      <c r="A10" s="8">
        <v>7</v>
      </c>
      <c r="B10" s="5" t="s">
        <v>28</v>
      </c>
      <c r="C10" s="1"/>
      <c r="D10" s="2"/>
    </row>
    <row r="11" spans="1:4" ht="19.5" customHeight="1">
      <c r="A11" s="8">
        <v>8</v>
      </c>
      <c r="B11" s="5" t="s">
        <v>29</v>
      </c>
      <c r="C11" s="1"/>
      <c r="D11" s="2"/>
    </row>
    <row r="12" spans="1:4" ht="19.5" customHeight="1" thickBot="1">
      <c r="A12" s="9">
        <v>9</v>
      </c>
      <c r="B12" s="7" t="s">
        <v>30</v>
      </c>
      <c r="C12" s="4"/>
      <c r="D12" s="3"/>
    </row>
    <row r="13" spans="1:4" ht="19.5" customHeight="1" thickBot="1">
      <c r="A13" s="9">
        <v>10</v>
      </c>
      <c r="B13" s="7" t="s">
        <v>33</v>
      </c>
      <c r="C13" s="4"/>
      <c r="D13" s="3"/>
    </row>
    <row r="15" spans="1:4" ht="12.75">
      <c r="A15" t="s">
        <v>22</v>
      </c>
      <c r="D15" t="s">
        <v>13</v>
      </c>
    </row>
  </sheetData>
  <mergeCells count="1">
    <mergeCell ref="A1:D1"/>
  </mergeCells>
  <printOptions horizontalCentered="1" verticalCentered="1"/>
  <pageMargins left="0" right="0" top="0" bottom="0" header="0" footer="0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tabSelected="1" workbookViewId="0" topLeftCell="A1">
      <selection activeCell="G1" sqref="G1"/>
    </sheetView>
  </sheetViews>
  <sheetFormatPr defaultColWidth="9.140625" defaultRowHeight="12.75"/>
  <cols>
    <col min="2" max="2" width="38.7109375" style="0" customWidth="1"/>
    <col min="3" max="3" width="13.28125" style="0" customWidth="1"/>
    <col min="4" max="4" width="14.00390625" style="0" customWidth="1"/>
    <col min="5" max="5" width="13.421875" style="0" customWidth="1"/>
    <col min="6" max="6" width="14.421875" style="0" customWidth="1"/>
    <col min="7" max="7" width="13.57421875" style="0" customWidth="1"/>
    <col min="8" max="8" width="14.28125" style="0" customWidth="1"/>
  </cols>
  <sheetData>
    <row r="1" spans="1:8" ht="15">
      <c r="A1" s="22"/>
      <c r="B1" s="22"/>
      <c r="C1" s="22"/>
      <c r="D1" s="20"/>
      <c r="E1" s="22"/>
      <c r="F1" s="22"/>
      <c r="G1" s="17"/>
      <c r="H1" s="22" t="s">
        <v>61</v>
      </c>
    </row>
    <row r="2" spans="1:8" ht="43.5" customHeight="1" thickBot="1">
      <c r="A2" s="130" t="s">
        <v>72</v>
      </c>
      <c r="B2" s="130"/>
      <c r="C2" s="130"/>
      <c r="D2" s="22"/>
      <c r="E2" s="22"/>
      <c r="F2" s="22" t="s">
        <v>48</v>
      </c>
      <c r="G2" s="17"/>
      <c r="H2" s="22"/>
    </row>
    <row r="3" spans="1:8" ht="17.25" thickBot="1" thickTop="1">
      <c r="A3" s="67" t="s">
        <v>23</v>
      </c>
      <c r="B3" s="68"/>
      <c r="C3" s="59" t="s">
        <v>54</v>
      </c>
      <c r="D3" s="45"/>
      <c r="E3" s="44" t="s">
        <v>52</v>
      </c>
      <c r="F3" s="45"/>
      <c r="G3" s="44" t="s">
        <v>57</v>
      </c>
      <c r="H3" s="45"/>
    </row>
    <row r="4" spans="1:8" ht="19.5" customHeight="1" thickBot="1">
      <c r="A4" s="69" t="s">
        <v>1</v>
      </c>
      <c r="B4" s="70"/>
      <c r="C4" s="38" t="s">
        <v>47</v>
      </c>
      <c r="D4" s="60" t="s">
        <v>53</v>
      </c>
      <c r="E4" s="56" t="s">
        <v>47</v>
      </c>
      <c r="F4" s="40" t="s">
        <v>55</v>
      </c>
      <c r="G4" s="38" t="s">
        <v>47</v>
      </c>
      <c r="H4" s="39" t="s">
        <v>55</v>
      </c>
    </row>
    <row r="5" spans="1:8" ht="24" customHeight="1" thickBot="1" thickTop="1">
      <c r="A5" s="23" t="s">
        <v>14</v>
      </c>
      <c r="B5" s="71"/>
      <c r="C5" s="26">
        <f aca="true" t="shared" si="0" ref="C5:H5">SUM(C6+C10+C17+C22+C24)</f>
        <v>20982</v>
      </c>
      <c r="D5" s="64">
        <f t="shared" si="0"/>
        <v>264</v>
      </c>
      <c r="E5" s="58">
        <f t="shared" si="0"/>
        <v>20225</v>
      </c>
      <c r="F5" s="42">
        <f t="shared" si="0"/>
        <v>250</v>
      </c>
      <c r="G5" s="26">
        <f t="shared" si="0"/>
        <v>19119</v>
      </c>
      <c r="H5" s="27">
        <f t="shared" si="0"/>
        <v>229</v>
      </c>
    </row>
    <row r="6" spans="1:8" ht="22.5" customHeight="1" thickTop="1">
      <c r="A6" s="72" t="s">
        <v>16</v>
      </c>
      <c r="B6" s="73"/>
      <c r="C6" s="46">
        <f aca="true" t="shared" si="1" ref="C6:H6">SUM(C7:C9)</f>
        <v>1419</v>
      </c>
      <c r="D6" s="61">
        <f t="shared" si="1"/>
        <v>95</v>
      </c>
      <c r="E6" s="57">
        <f t="shared" si="1"/>
        <v>968</v>
      </c>
      <c r="F6" s="41">
        <f t="shared" si="1"/>
        <v>78</v>
      </c>
      <c r="G6" s="46">
        <f t="shared" si="1"/>
        <v>1146</v>
      </c>
      <c r="H6" s="47">
        <f t="shared" si="1"/>
        <v>33</v>
      </c>
    </row>
    <row r="7" spans="1:8" ht="19.5" customHeight="1">
      <c r="A7" s="74" t="s">
        <v>0</v>
      </c>
      <c r="B7" s="75" t="s">
        <v>3</v>
      </c>
      <c r="C7" s="48">
        <v>864</v>
      </c>
      <c r="D7" s="62">
        <v>10</v>
      </c>
      <c r="E7" s="33">
        <v>413</v>
      </c>
      <c r="F7" s="32">
        <v>8</v>
      </c>
      <c r="G7" s="48">
        <v>576</v>
      </c>
      <c r="H7" s="49">
        <v>7</v>
      </c>
    </row>
    <row r="8" spans="1:8" ht="19.5" customHeight="1">
      <c r="A8" s="74"/>
      <c r="B8" s="75" t="s">
        <v>4</v>
      </c>
      <c r="C8" s="48">
        <v>80</v>
      </c>
      <c r="D8" s="62"/>
      <c r="E8" s="33">
        <v>80</v>
      </c>
      <c r="F8" s="32"/>
      <c r="G8" s="48">
        <v>143</v>
      </c>
      <c r="H8" s="49"/>
    </row>
    <row r="9" spans="1:8" ht="19.5" customHeight="1">
      <c r="A9" s="74"/>
      <c r="B9" s="75" t="s">
        <v>5</v>
      </c>
      <c r="C9" s="48">
        <v>475</v>
      </c>
      <c r="D9" s="62">
        <v>85</v>
      </c>
      <c r="E9" s="33">
        <v>475</v>
      </c>
      <c r="F9" s="32">
        <v>70</v>
      </c>
      <c r="G9" s="48">
        <v>427</v>
      </c>
      <c r="H9" s="49">
        <v>26</v>
      </c>
    </row>
    <row r="10" spans="1:8" ht="19.5" customHeight="1">
      <c r="A10" s="76" t="s">
        <v>6</v>
      </c>
      <c r="B10" s="75"/>
      <c r="C10" s="48">
        <f aca="true" t="shared" si="2" ref="C10:H10">SUM(C11:C16)</f>
        <v>6748</v>
      </c>
      <c r="D10" s="62">
        <f t="shared" si="2"/>
        <v>18</v>
      </c>
      <c r="E10" s="33">
        <f t="shared" si="2"/>
        <v>7343</v>
      </c>
      <c r="F10" s="32">
        <f t="shared" si="2"/>
        <v>21</v>
      </c>
      <c r="G10" s="48">
        <f t="shared" si="2"/>
        <v>5925</v>
      </c>
      <c r="H10" s="49">
        <f t="shared" si="2"/>
        <v>59</v>
      </c>
    </row>
    <row r="11" spans="1:8" ht="19.5" customHeight="1">
      <c r="A11" s="74" t="s">
        <v>0</v>
      </c>
      <c r="B11" s="75" t="s">
        <v>7</v>
      </c>
      <c r="C11" s="48">
        <v>540</v>
      </c>
      <c r="D11" s="62"/>
      <c r="E11" s="33">
        <v>460</v>
      </c>
      <c r="F11" s="32"/>
      <c r="G11" s="48">
        <v>416</v>
      </c>
      <c r="H11" s="49">
        <v>6</v>
      </c>
    </row>
    <row r="12" spans="1:8" ht="19.5" customHeight="1">
      <c r="A12" s="74"/>
      <c r="B12" s="75" t="s">
        <v>15</v>
      </c>
      <c r="C12" s="48">
        <v>250</v>
      </c>
      <c r="D12" s="62"/>
      <c r="E12" s="33">
        <v>250</v>
      </c>
      <c r="F12" s="32"/>
      <c r="G12" s="48">
        <v>229</v>
      </c>
      <c r="H12" s="49"/>
    </row>
    <row r="13" spans="1:8" ht="19.5" customHeight="1">
      <c r="A13" s="74"/>
      <c r="B13" s="75" t="s">
        <v>56</v>
      </c>
      <c r="C13" s="48">
        <v>165</v>
      </c>
      <c r="D13" s="62"/>
      <c r="E13" s="33">
        <v>200</v>
      </c>
      <c r="F13" s="32"/>
      <c r="G13" s="48">
        <v>216</v>
      </c>
      <c r="H13" s="49"/>
    </row>
    <row r="14" spans="1:8" ht="19.5" customHeight="1">
      <c r="A14" s="74"/>
      <c r="B14" s="75" t="s">
        <v>8</v>
      </c>
      <c r="C14" s="48">
        <v>65</v>
      </c>
      <c r="D14" s="62">
        <v>5</v>
      </c>
      <c r="E14" s="33">
        <v>45</v>
      </c>
      <c r="F14" s="32">
        <v>3</v>
      </c>
      <c r="G14" s="48">
        <v>83</v>
      </c>
      <c r="H14" s="49"/>
    </row>
    <row r="15" spans="1:8" ht="19.5" customHeight="1">
      <c r="A15" s="74"/>
      <c r="B15" s="75" t="s">
        <v>9</v>
      </c>
      <c r="C15" s="48">
        <v>508</v>
      </c>
      <c r="D15" s="62"/>
      <c r="E15" s="33">
        <v>450</v>
      </c>
      <c r="F15" s="32"/>
      <c r="G15" s="48">
        <v>41</v>
      </c>
      <c r="H15" s="49"/>
    </row>
    <row r="16" spans="1:8" ht="19.5" customHeight="1">
      <c r="A16" s="74"/>
      <c r="B16" s="75" t="s">
        <v>2</v>
      </c>
      <c r="C16" s="48">
        <v>5220</v>
      </c>
      <c r="D16" s="62">
        <v>13</v>
      </c>
      <c r="E16" s="33">
        <v>5938</v>
      </c>
      <c r="F16" s="32">
        <v>18</v>
      </c>
      <c r="G16" s="48">
        <v>4940</v>
      </c>
      <c r="H16" s="49">
        <v>53</v>
      </c>
    </row>
    <row r="17" spans="1:8" ht="19.5" customHeight="1">
      <c r="A17" s="76" t="s">
        <v>17</v>
      </c>
      <c r="B17" s="77"/>
      <c r="C17" s="48">
        <f aca="true" t="shared" si="3" ref="C17:H17">SUM(C18:C21)</f>
        <v>12448</v>
      </c>
      <c r="D17" s="62">
        <f t="shared" si="3"/>
        <v>151</v>
      </c>
      <c r="E17" s="33">
        <f t="shared" si="3"/>
        <v>11501</v>
      </c>
      <c r="F17" s="32">
        <f t="shared" si="3"/>
        <v>151</v>
      </c>
      <c r="G17" s="48">
        <f t="shared" si="3"/>
        <v>11640</v>
      </c>
      <c r="H17" s="49">
        <f t="shared" si="3"/>
        <v>137</v>
      </c>
    </row>
    <row r="18" spans="1:9" ht="19.5" customHeight="1">
      <c r="A18" s="74" t="s">
        <v>0</v>
      </c>
      <c r="B18" s="75" t="s">
        <v>18</v>
      </c>
      <c r="C18" s="48">
        <v>9100</v>
      </c>
      <c r="D18" s="62">
        <v>100</v>
      </c>
      <c r="E18" s="33">
        <v>8400</v>
      </c>
      <c r="F18" s="32">
        <v>100</v>
      </c>
      <c r="G18" s="48">
        <v>8502</v>
      </c>
      <c r="H18" s="49">
        <v>94</v>
      </c>
      <c r="I18" s="21"/>
    </row>
    <row r="19" spans="1:8" ht="19.5" customHeight="1">
      <c r="A19" s="74"/>
      <c r="B19" s="75" t="s">
        <v>19</v>
      </c>
      <c r="C19" s="48">
        <v>140</v>
      </c>
      <c r="D19" s="62">
        <v>14</v>
      </c>
      <c r="E19" s="33">
        <v>140</v>
      </c>
      <c r="F19" s="32">
        <v>14</v>
      </c>
      <c r="G19" s="48">
        <v>113</v>
      </c>
      <c r="H19" s="49">
        <v>10</v>
      </c>
    </row>
    <row r="20" spans="1:8" ht="19.5" customHeight="1">
      <c r="A20" s="74"/>
      <c r="B20" s="75" t="s">
        <v>10</v>
      </c>
      <c r="C20" s="48">
        <v>2389</v>
      </c>
      <c r="D20" s="62">
        <v>26</v>
      </c>
      <c r="E20" s="33">
        <v>2205</v>
      </c>
      <c r="F20" s="32">
        <v>26</v>
      </c>
      <c r="G20" s="48">
        <v>2260</v>
      </c>
      <c r="H20" s="49">
        <v>25</v>
      </c>
    </row>
    <row r="21" spans="1:8" ht="19.5" customHeight="1">
      <c r="A21" s="74"/>
      <c r="B21" s="75" t="s">
        <v>20</v>
      </c>
      <c r="C21" s="48">
        <v>819</v>
      </c>
      <c r="D21" s="62">
        <v>11</v>
      </c>
      <c r="E21" s="33">
        <v>756</v>
      </c>
      <c r="F21" s="32">
        <v>11</v>
      </c>
      <c r="G21" s="48">
        <v>765</v>
      </c>
      <c r="H21" s="49">
        <v>8</v>
      </c>
    </row>
    <row r="22" spans="1:8" ht="19.5" customHeight="1">
      <c r="A22" s="76" t="s">
        <v>11</v>
      </c>
      <c r="B22" s="77"/>
      <c r="C22" s="48">
        <v>42</v>
      </c>
      <c r="D22" s="62"/>
      <c r="E22" s="33">
        <v>35</v>
      </c>
      <c r="F22" s="32"/>
      <c r="G22" s="48">
        <v>35</v>
      </c>
      <c r="H22" s="49"/>
    </row>
    <row r="23" spans="1:8" ht="19.5" customHeight="1">
      <c r="A23" s="74" t="s">
        <v>12</v>
      </c>
      <c r="B23" s="75"/>
      <c r="C23" s="48"/>
      <c r="D23" s="62"/>
      <c r="E23" s="33"/>
      <c r="F23" s="32"/>
      <c r="G23" s="48"/>
      <c r="H23" s="49"/>
    </row>
    <row r="24" spans="1:8" ht="19.5" customHeight="1">
      <c r="A24" s="76" t="s">
        <v>21</v>
      </c>
      <c r="B24" s="75"/>
      <c r="C24" s="48">
        <f aca="true" t="shared" si="4" ref="C24:H24">SUM(C25:C27)</f>
        <v>325</v>
      </c>
      <c r="D24" s="62">
        <f t="shared" si="4"/>
        <v>0</v>
      </c>
      <c r="E24" s="33">
        <f t="shared" si="4"/>
        <v>378</v>
      </c>
      <c r="F24" s="32">
        <f t="shared" si="4"/>
        <v>0</v>
      </c>
      <c r="G24" s="48">
        <f t="shared" si="4"/>
        <v>373</v>
      </c>
      <c r="H24" s="49">
        <f t="shared" si="4"/>
        <v>0</v>
      </c>
    </row>
    <row r="25" spans="1:8" ht="19.5" customHeight="1">
      <c r="A25" s="78" t="s">
        <v>0</v>
      </c>
      <c r="B25" s="79" t="s">
        <v>38</v>
      </c>
      <c r="C25" s="50">
        <v>45</v>
      </c>
      <c r="D25" s="63"/>
      <c r="E25" s="31">
        <v>35</v>
      </c>
      <c r="F25" s="30"/>
      <c r="G25" s="50">
        <v>16</v>
      </c>
      <c r="H25" s="51"/>
    </row>
    <row r="26" spans="1:8" ht="19.5" customHeight="1">
      <c r="A26" s="78"/>
      <c r="B26" s="79" t="s">
        <v>73</v>
      </c>
      <c r="C26" s="50"/>
      <c r="D26" s="63"/>
      <c r="E26" s="31"/>
      <c r="F26" s="30"/>
      <c r="G26" s="50">
        <v>14</v>
      </c>
      <c r="H26" s="51"/>
    </row>
    <row r="27" spans="1:8" ht="19.5" customHeight="1" thickBot="1">
      <c r="A27" s="78"/>
      <c r="B27" s="79" t="s">
        <v>39</v>
      </c>
      <c r="C27" s="50">
        <v>280</v>
      </c>
      <c r="D27" s="63"/>
      <c r="E27" s="31">
        <v>343</v>
      </c>
      <c r="F27" s="30"/>
      <c r="G27" s="50">
        <v>343</v>
      </c>
      <c r="H27" s="51"/>
    </row>
    <row r="28" spans="1:8" ht="23.25" customHeight="1" thickBot="1" thickTop="1">
      <c r="A28" s="24" t="s">
        <v>40</v>
      </c>
      <c r="B28" s="80"/>
      <c r="C28" s="26">
        <f>SUM(C29+C36+C37+C38+C39+C40)</f>
        <v>20882</v>
      </c>
      <c r="D28" s="64">
        <f>SUM(D29+D36+D40)</f>
        <v>460</v>
      </c>
      <c r="E28" s="58">
        <f>SUM(E29+E36+E37+E38+E39+E40)</f>
        <v>20225</v>
      </c>
      <c r="F28" s="42">
        <f>SUM(F29+F36+F40)</f>
        <v>460</v>
      </c>
      <c r="G28" s="26">
        <f>SUM(G29+G33+G35+G36+G37+G38+G39+G40)</f>
        <v>19119</v>
      </c>
      <c r="H28" s="27">
        <f>SUM(H29+H36+H40)</f>
        <v>484</v>
      </c>
    </row>
    <row r="29" spans="1:8" ht="24" customHeight="1" thickBot="1" thickTop="1">
      <c r="A29" s="120" t="s">
        <v>41</v>
      </c>
      <c r="B29" s="121"/>
      <c r="C29" s="122">
        <f>SUM(C30:C32)</f>
        <v>5962</v>
      </c>
      <c r="D29" s="123">
        <f>SUM(D30+D31+D32+D34)</f>
        <v>460</v>
      </c>
      <c r="E29" s="124">
        <f>SUM(E30:E32)</f>
        <v>6025</v>
      </c>
      <c r="F29" s="125">
        <f>SUM(F30+F31+F32+F34)</f>
        <v>460</v>
      </c>
      <c r="G29" s="126">
        <f>SUM(G30:G32)</f>
        <v>5408</v>
      </c>
      <c r="H29" s="123">
        <f>SUM(H30+H31+H32+H34)</f>
        <v>484</v>
      </c>
    </row>
    <row r="30" spans="1:8" ht="19.5" customHeight="1">
      <c r="A30" s="85" t="s">
        <v>43</v>
      </c>
      <c r="B30" s="82"/>
      <c r="C30" s="65">
        <v>4200</v>
      </c>
      <c r="D30" s="53"/>
      <c r="E30" s="29">
        <v>4260</v>
      </c>
      <c r="F30" s="28"/>
      <c r="G30" s="52">
        <v>4435</v>
      </c>
      <c r="H30" s="53"/>
    </row>
    <row r="31" spans="1:8" ht="19.5" customHeight="1">
      <c r="A31" s="78" t="s">
        <v>44</v>
      </c>
      <c r="B31" s="79"/>
      <c r="C31" s="66">
        <v>1542</v>
      </c>
      <c r="D31" s="51"/>
      <c r="E31" s="31">
        <v>1545</v>
      </c>
      <c r="F31" s="30"/>
      <c r="G31" s="50">
        <v>745</v>
      </c>
      <c r="H31" s="51"/>
    </row>
    <row r="32" spans="1:8" ht="19.5" customHeight="1" thickBot="1">
      <c r="A32" s="78" t="s">
        <v>42</v>
      </c>
      <c r="B32" s="79"/>
      <c r="C32" s="66">
        <v>220</v>
      </c>
      <c r="D32" s="51"/>
      <c r="E32" s="31">
        <v>220</v>
      </c>
      <c r="F32" s="30"/>
      <c r="G32" s="50">
        <v>228</v>
      </c>
      <c r="H32" s="51"/>
    </row>
    <row r="33" spans="1:8" ht="19.5" customHeight="1" thickBot="1">
      <c r="A33" s="104" t="s">
        <v>74</v>
      </c>
      <c r="B33" s="105"/>
      <c r="C33" s="114"/>
      <c r="D33" s="115"/>
      <c r="E33" s="118"/>
      <c r="F33" s="117"/>
      <c r="G33" s="119">
        <v>31</v>
      </c>
      <c r="H33" s="115"/>
    </row>
    <row r="34" spans="1:8" ht="19.5" customHeight="1" thickBot="1">
      <c r="A34" s="81" t="s">
        <v>75</v>
      </c>
      <c r="B34" s="70"/>
      <c r="C34" s="106"/>
      <c r="D34" s="107">
        <v>460</v>
      </c>
      <c r="E34" s="108"/>
      <c r="F34" s="109">
        <v>460</v>
      </c>
      <c r="G34" s="110"/>
      <c r="H34" s="107">
        <v>484</v>
      </c>
    </row>
    <row r="35" spans="1:8" ht="19.5" customHeight="1" thickBot="1">
      <c r="A35" s="112" t="s">
        <v>58</v>
      </c>
      <c r="B35" s="113"/>
      <c r="C35" s="114"/>
      <c r="D35" s="115"/>
      <c r="E35" s="116"/>
      <c r="F35" s="117"/>
      <c r="G35" s="114">
        <v>174</v>
      </c>
      <c r="H35" s="115"/>
    </row>
    <row r="36" spans="1:8" ht="19.5" customHeight="1">
      <c r="A36" s="72" t="s">
        <v>51</v>
      </c>
      <c r="B36" s="73"/>
      <c r="C36" s="101">
        <v>12650</v>
      </c>
      <c r="D36" s="102"/>
      <c r="E36" s="111">
        <v>12600</v>
      </c>
      <c r="F36" s="103"/>
      <c r="G36" s="101">
        <v>12600</v>
      </c>
      <c r="H36" s="102"/>
    </row>
    <row r="37" spans="1:8" ht="19.5" customHeight="1">
      <c r="A37" s="84" t="s">
        <v>49</v>
      </c>
      <c r="B37" s="83"/>
      <c r="C37" s="54">
        <v>100</v>
      </c>
      <c r="D37" s="49"/>
      <c r="E37" s="34"/>
      <c r="F37" s="32"/>
      <c r="G37" s="54">
        <v>0</v>
      </c>
      <c r="H37" s="49"/>
    </row>
    <row r="38" spans="1:8" ht="19.5" customHeight="1">
      <c r="A38" s="84" t="s">
        <v>50</v>
      </c>
      <c r="B38" s="83"/>
      <c r="C38" s="54">
        <v>300</v>
      </c>
      <c r="D38" s="49"/>
      <c r="E38" s="34"/>
      <c r="F38" s="32"/>
      <c r="G38" s="54">
        <v>0</v>
      </c>
      <c r="H38" s="49"/>
    </row>
    <row r="39" spans="1:8" ht="19.5" customHeight="1">
      <c r="A39" s="85" t="s">
        <v>71</v>
      </c>
      <c r="B39" s="82"/>
      <c r="C39" s="65">
        <v>900</v>
      </c>
      <c r="D39" s="53"/>
      <c r="E39" s="29">
        <v>800</v>
      </c>
      <c r="F39" s="28"/>
      <c r="G39" s="52">
        <v>0</v>
      </c>
      <c r="H39" s="53"/>
    </row>
    <row r="40" spans="1:8" ht="19.5" customHeight="1" thickBot="1">
      <c r="A40" s="86" t="s">
        <v>59</v>
      </c>
      <c r="B40" s="87"/>
      <c r="C40" s="89">
        <v>970</v>
      </c>
      <c r="D40" s="90"/>
      <c r="E40" s="91">
        <v>800</v>
      </c>
      <c r="F40" s="92"/>
      <c r="G40" s="93">
        <v>906</v>
      </c>
      <c r="H40" s="90"/>
    </row>
    <row r="41" spans="1:8" ht="19.5" customHeight="1" thickBot="1" thickTop="1">
      <c r="A41" s="24" t="s">
        <v>60</v>
      </c>
      <c r="B41" s="88"/>
      <c r="C41" s="96">
        <f aca="true" t="shared" si="5" ref="C41:H41">SUM(C28-C5)</f>
        <v>-100</v>
      </c>
      <c r="D41" s="27">
        <f t="shared" si="5"/>
        <v>196</v>
      </c>
      <c r="E41" s="58">
        <f t="shared" si="5"/>
        <v>0</v>
      </c>
      <c r="F41" s="42">
        <f t="shared" si="5"/>
        <v>210</v>
      </c>
      <c r="G41" s="26">
        <f t="shared" si="5"/>
        <v>0</v>
      </c>
      <c r="H41" s="27">
        <f t="shared" si="5"/>
        <v>255</v>
      </c>
    </row>
    <row r="42" spans="1:8" ht="21" customHeight="1" thickBot="1" thickTop="1">
      <c r="A42" s="94" t="s">
        <v>46</v>
      </c>
      <c r="B42" s="95"/>
      <c r="C42" s="35">
        <v>137</v>
      </c>
      <c r="D42" s="37"/>
      <c r="E42" s="36">
        <v>190</v>
      </c>
      <c r="F42" s="43"/>
      <c r="G42" s="55">
        <v>190</v>
      </c>
      <c r="H42" s="37"/>
    </row>
    <row r="43" spans="1:8" ht="19.5" customHeight="1" thickTop="1">
      <c r="A43" s="19" t="s">
        <v>63</v>
      </c>
      <c r="B43" s="19"/>
      <c r="C43" s="20"/>
      <c r="D43" s="20"/>
      <c r="E43" s="20"/>
      <c r="F43" s="20"/>
      <c r="G43" s="17"/>
      <c r="H43" s="17"/>
    </row>
    <row r="44" spans="1:8" ht="12.75" customHeight="1">
      <c r="A44" s="25" t="s">
        <v>64</v>
      </c>
      <c r="B44" s="17"/>
      <c r="C44" s="17"/>
      <c r="D44" s="18"/>
      <c r="E44" s="17"/>
      <c r="F44" s="17"/>
      <c r="G44" s="17"/>
      <c r="H44" s="17"/>
    </row>
    <row r="45" spans="1:8" ht="14.25">
      <c r="A45" s="25" t="s">
        <v>62</v>
      </c>
      <c r="B45" s="17"/>
      <c r="C45" s="17"/>
      <c r="D45" s="18"/>
      <c r="E45" s="17"/>
      <c r="F45" s="17"/>
      <c r="G45" s="17"/>
      <c r="H45" s="17"/>
    </row>
    <row r="46" spans="1:8" ht="14.25">
      <c r="A46" s="25" t="s">
        <v>68</v>
      </c>
      <c r="B46" s="17"/>
      <c r="C46" s="17"/>
      <c r="D46" s="18"/>
      <c r="E46" s="17"/>
      <c r="F46" s="17"/>
      <c r="G46" s="17"/>
      <c r="H46" s="17"/>
    </row>
    <row r="47" spans="1:8" ht="14.25">
      <c r="A47" s="25" t="s">
        <v>66</v>
      </c>
      <c r="B47" s="17"/>
      <c r="C47" s="17"/>
      <c r="D47" s="18"/>
      <c r="E47" s="17"/>
      <c r="F47" s="17"/>
      <c r="G47" s="17"/>
      <c r="H47" s="17"/>
    </row>
    <row r="48" spans="1:8" ht="14.25">
      <c r="A48" s="25" t="s">
        <v>65</v>
      </c>
      <c r="B48" s="17"/>
      <c r="C48" s="17"/>
      <c r="D48" s="18"/>
      <c r="E48" s="17"/>
      <c r="F48" s="17"/>
      <c r="G48" s="17"/>
      <c r="H48" s="17"/>
    </row>
    <row r="49" spans="1:8" ht="14.25">
      <c r="A49" s="25" t="s">
        <v>67</v>
      </c>
      <c r="B49" s="17"/>
      <c r="C49" s="17"/>
      <c r="D49" s="18"/>
      <c r="E49" s="17"/>
      <c r="F49" s="17"/>
      <c r="G49" s="17"/>
      <c r="H49" s="17"/>
    </row>
    <row r="50" spans="1:8" ht="14.25">
      <c r="A50" s="25" t="s">
        <v>70</v>
      </c>
      <c r="B50" s="17"/>
      <c r="C50" s="17"/>
      <c r="D50" s="18"/>
      <c r="E50" s="17"/>
      <c r="F50" s="17"/>
      <c r="G50" s="17"/>
      <c r="H50" s="17"/>
    </row>
    <row r="51" spans="1:8" ht="14.25">
      <c r="A51" s="25" t="s">
        <v>69</v>
      </c>
      <c r="B51" s="17"/>
      <c r="C51" s="17"/>
      <c r="D51" s="18"/>
      <c r="E51" s="17"/>
      <c r="F51" s="17"/>
      <c r="G51" s="17"/>
      <c r="H51" s="17"/>
    </row>
    <row r="52" spans="1:8" ht="14.25">
      <c r="A52" s="25"/>
      <c r="B52" s="17"/>
      <c r="C52" s="17"/>
      <c r="D52" s="18"/>
      <c r="E52" s="17"/>
      <c r="F52" s="17"/>
      <c r="G52" s="17"/>
      <c r="H52" s="17"/>
    </row>
    <row r="53" spans="1:4" s="98" customFormat="1" ht="20.25" customHeight="1">
      <c r="A53" s="97" t="s">
        <v>22</v>
      </c>
      <c r="B53" s="98" t="s">
        <v>45</v>
      </c>
      <c r="C53" s="99">
        <v>38745</v>
      </c>
      <c r="D53" s="100"/>
    </row>
  </sheetData>
  <mergeCells count="1">
    <mergeCell ref="A2:C2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Irena Náměstková</cp:lastModifiedBy>
  <cp:lastPrinted>2006-01-31T09:07:53Z</cp:lastPrinted>
  <dcterms:created xsi:type="dcterms:W3CDTF">1997-01-24T11:07:25Z</dcterms:created>
  <dcterms:modified xsi:type="dcterms:W3CDTF">2006-02-08T17:33:47Z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706685370</vt:i4>
  </property>
  <property fmtid="{D5CDD505-2E9C-101B-9397-08002B2CF9AE}" pid="3" name="_EmailSubject">
    <vt:lpwstr>výroční zpráva s tabulkami</vt:lpwstr>
  </property>
  <property fmtid="{D5CDD505-2E9C-101B-9397-08002B2CF9AE}" pid="4" name="_AuthorEmail">
    <vt:lpwstr>Eva.Merickova@dejvickedivadlo.cz</vt:lpwstr>
  </property>
  <property fmtid="{D5CDD505-2E9C-101B-9397-08002B2CF9AE}" pid="5" name="_AuthorEmailDisplayName">
    <vt:lpwstr>Eva Měřičková</vt:lpwstr>
  </property>
  <property fmtid="{D5CDD505-2E9C-101B-9397-08002B2CF9AE}" pid="6" name="_PreviousAdHocReviewCycleID">
    <vt:i4>-1677078904</vt:i4>
  </property>
</Properties>
</file>